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theme/themeOverride1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codeName="ThisWorkbook" defaultThemeVersion="124226"/>
  <bookViews>
    <workbookView xWindow="0" yWindow="525" windowWidth="19440" windowHeight="15540" activeTab="1"/>
  </bookViews>
  <sheets>
    <sheet name="Residenti " sheetId="2" r:id="rId1"/>
    <sheet name="Fasce di età" sheetId="3" r:id="rId2"/>
    <sheet name="Minori" sheetId="4" r:id="rId3"/>
    <sheet name="Nazionalità" sheetId="1" r:id="rId4"/>
  </sheets>
  <externalReferences>
    <externalReference r:id="rId5"/>
  </externalReferences>
  <definedNames>
    <definedName name="_xlnm._FilterDatabase" localSheetId="3" hidden="1">Nazionalità!$A$3:$O$53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6" i="1" l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" i="1"/>
  <c r="D8" i="4"/>
  <c r="E54" i="1" l="1"/>
  <c r="P20" i="2"/>
  <c r="D5" i="2"/>
  <c r="P18" i="2" l="1"/>
  <c r="P19" i="2" l="1"/>
  <c r="H54" i="1"/>
  <c r="B54" i="1"/>
  <c r="C54" i="1"/>
  <c r="D54" i="1"/>
  <c r="H8" i="4"/>
  <c r="F54" i="1" l="1"/>
  <c r="P16" i="2"/>
  <c r="F8" i="4"/>
  <c r="E9" i="3"/>
  <c r="P6" i="2"/>
  <c r="P7" i="2"/>
  <c r="P8" i="2"/>
  <c r="P10" i="2"/>
</calcChain>
</file>

<file path=xl/sharedStrings.xml><?xml version="1.0" encoding="utf-8"?>
<sst xmlns="http://schemas.openxmlformats.org/spreadsheetml/2006/main" count="94" uniqueCount="85">
  <si>
    <t>Maggiorenni</t>
  </si>
  <si>
    <t>Totale complessivo</t>
  </si>
  <si>
    <t>Paese</t>
  </si>
  <si>
    <t>F</t>
  </si>
  <si>
    <t>M</t>
  </si>
  <si>
    <t>Minori</t>
  </si>
  <si>
    <t>Stranieri</t>
  </si>
  <si>
    <t>Italiani</t>
  </si>
  <si>
    <t>Totale</t>
  </si>
  <si>
    <t>Anno</t>
  </si>
  <si>
    <t>Classi di età</t>
  </si>
  <si>
    <t>0-17</t>
  </si>
  <si>
    <t>0-5</t>
  </si>
  <si>
    <t>Nati in Italia</t>
  </si>
  <si>
    <t>Nati all'estero</t>
  </si>
  <si>
    <t>Popolazione residente nel Comune di Rufina</t>
  </si>
  <si>
    <t>Popolazione straniera residente nel Comune di Rufina</t>
  </si>
  <si>
    <t>Divisione per classi di età degli stranieri residenti nel Comune di Rufina</t>
  </si>
  <si>
    <t>Nazionalità stranieri residenti nel Comune di Rufina</t>
  </si>
  <si>
    <t>Divisione per classi di età dei minori stranieri residenti nel Comune di Rufina</t>
  </si>
  <si>
    <t>50-65</t>
  </si>
  <si>
    <t>Oltre 65</t>
  </si>
  <si>
    <t>15-17</t>
  </si>
  <si>
    <t>Bielorussia</t>
  </si>
  <si>
    <t>Colombia</t>
  </si>
  <si>
    <t>Egitto</t>
  </si>
  <si>
    <t>Totale 2010</t>
  </si>
  <si>
    <t>Ghana</t>
  </si>
  <si>
    <t xml:space="preserve">Cuba </t>
  </si>
  <si>
    <t xml:space="preserve"> Totale complessivo </t>
  </si>
  <si>
    <t>Totale 2011</t>
  </si>
  <si>
    <t xml:space="preserve"> Albania </t>
  </si>
  <si>
    <t xml:space="preserve"> Belgio </t>
  </si>
  <si>
    <t xml:space="preserve"> Brasile </t>
  </si>
  <si>
    <t xml:space="preserve"> Ecuador </t>
  </si>
  <si>
    <t xml:space="preserve"> Francia </t>
  </si>
  <si>
    <t xml:space="preserve"> Germania </t>
  </si>
  <si>
    <t xml:space="preserve"> Giappone </t>
  </si>
  <si>
    <t xml:space="preserve"> Guatamala </t>
  </si>
  <si>
    <t xml:space="preserve"> Iran </t>
  </si>
  <si>
    <t xml:space="preserve"> Lituania </t>
  </si>
  <si>
    <t xml:space="preserve"> Macedonia </t>
  </si>
  <si>
    <t xml:space="preserve"> Marocco </t>
  </si>
  <si>
    <t xml:space="preserve"> Nigeria </t>
  </si>
  <si>
    <t xml:space="preserve"> Perù </t>
  </si>
  <si>
    <t xml:space="preserve"> Polonia </t>
  </si>
  <si>
    <t xml:space="preserve"> Portogallo </t>
  </si>
  <si>
    <t xml:space="preserve"> Regno Unito </t>
  </si>
  <si>
    <t xml:space="preserve"> Romania </t>
  </si>
  <si>
    <t xml:space="preserve"> Russia </t>
  </si>
  <si>
    <t xml:space="preserve"> Senegal </t>
  </si>
  <si>
    <t xml:space="preserve">Kosovo </t>
  </si>
  <si>
    <t xml:space="preserve"> Somalia </t>
  </si>
  <si>
    <t xml:space="preserve"> Spagna </t>
  </si>
  <si>
    <t xml:space="preserve"> Sri Lanka </t>
  </si>
  <si>
    <t xml:space="preserve"> Svizzera </t>
  </si>
  <si>
    <t xml:space="preserve"> U.S.A. </t>
  </si>
  <si>
    <t xml:space="preserve"> Ucraina </t>
  </si>
  <si>
    <t>Filippine</t>
  </si>
  <si>
    <t>Croazia</t>
  </si>
  <si>
    <t>Mali</t>
  </si>
  <si>
    <t xml:space="preserve">Georgia </t>
  </si>
  <si>
    <t xml:space="preserve">Cina </t>
  </si>
  <si>
    <t>Totale 2012</t>
  </si>
  <si>
    <t>Malta</t>
  </si>
  <si>
    <t>Ungheria</t>
  </si>
  <si>
    <t xml:space="preserve"> Serbia/Montenegro </t>
  </si>
  <si>
    <t>Totale 2013</t>
  </si>
  <si>
    <t>Togo</t>
  </si>
  <si>
    <t>Bulgaria</t>
  </si>
  <si>
    <t>Totale 2014</t>
  </si>
  <si>
    <t>Totale 2015</t>
  </si>
  <si>
    <t xml:space="preserve">Gambia </t>
  </si>
  <si>
    <t>Totale 2016</t>
  </si>
  <si>
    <t>6_14</t>
  </si>
  <si>
    <t>Guinea-Bissau</t>
  </si>
  <si>
    <t>18-49</t>
  </si>
  <si>
    <t>Totale 2017</t>
  </si>
  <si>
    <t>Armenia</t>
  </si>
  <si>
    <t>Guinea</t>
  </si>
  <si>
    <t>Costa D'Avorio</t>
  </si>
  <si>
    <t>Messico</t>
  </si>
  <si>
    <t>Totale 2018</t>
  </si>
  <si>
    <t>Benin</t>
  </si>
  <si>
    <t>Totale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</si>
</sst>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_-;\-* #,##0_-;_-* &quot;-&quot;??_-;_-@_-"/>
    <numFmt numFmtId="165" formatCode="#,##0_ ;\-#,##0\ "/>
  </numFmts>
  <fonts count="6" x14ac:knownFonts="1">
    <font>
      <sz val="11"/>
      <color theme="1"/>
      <name val="Calibri"/>
      <family val="2"/>
      <scheme val="minor"/>
    </font>
    <font>
      <b/>
      <sz val="8"/>
      <color indexed="9"/>
      <name val="Calibri"/>
      <family val="2"/>
    </font>
    <font>
      <sz val="8"/>
      <color indexed="8"/>
      <name val="Calibri"/>
      <family val="2"/>
    </font>
    <font>
      <b/>
      <sz val="10"/>
      <name val="Calibri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3"/>
        <bgColor indexed="23"/>
      </patternFill>
    </fill>
    <fill>
      <patternFill patternType="solid">
        <fgColor indexed="55"/>
        <bgColor indexed="55"/>
      </patternFill>
    </fill>
    <fill>
      <patternFill patternType="solid">
        <fgColor indexed="2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indexed="55"/>
      </patternFill>
    </fill>
    <fill>
      <patternFill patternType="solid">
        <fgColor theme="0" tint="-0.249977111117893"/>
        <bgColor indexed="55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6" borderId="5" xfId="0" applyNumberFormat="1" applyFont="1" applyFill="1" applyBorder="1" applyAlignment="1">
      <alignment horizontal="center" vertical="center" shrinkToFit="1"/>
    </xf>
    <xf numFmtId="0" fontId="0" fillId="0" borderId="0" xfId="0"/>
    <xf numFmtId="0" fontId="0" fillId="0" borderId="0" xfId="0"/>
    <xf numFmtId="165" fontId="2" fillId="6" borderId="5" xfId="0" applyNumberFormat="1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shrinkToFit="1"/>
    </xf>
    <xf numFmtId="164" fontId="2" fillId="6" borderId="5" xfId="0" applyNumberFormat="1" applyFont="1" applyFill="1" applyBorder="1" applyAlignment="1">
      <alignment horizontal="center" vertical="center" wrapText="1" shrinkToFit="1"/>
    </xf>
    <xf numFmtId="165" fontId="2" fillId="7" borderId="5" xfId="0" applyNumberFormat="1" applyFont="1" applyFill="1" applyBorder="1" applyAlignment="1">
      <alignment horizontal="center" vertical="center" shrinkToFit="1"/>
    </xf>
    <xf numFmtId="164" fontId="1" fillId="2" borderId="5" xfId="0" applyNumberFormat="1" applyFont="1" applyFill="1" applyBorder="1" applyAlignment="1">
      <alignment horizontal="center" vertical="center" wrapText="1" shrinkToFit="1"/>
    </xf>
    <xf numFmtId="165" fontId="1" fillId="2" borderId="5" xfId="0" applyNumberFormat="1" applyFont="1" applyFill="1" applyBorder="1" applyAlignment="1">
      <alignment horizontal="center" vertical="center" shrinkToFit="1"/>
    </xf>
    <xf numFmtId="0" fontId="5" fillId="5" borderId="5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165" fontId="2" fillId="6" borderId="5" xfId="0" applyNumberFormat="1" applyFont="1" applyFill="1" applyBorder="1" applyAlignment="1">
      <alignment horizontal="center" vertical="center" shrinkToFi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shrinkToFit="1"/>
    </xf>
    <xf numFmtId="165" fontId="4" fillId="5" borderId="5" xfId="0" applyNumberFormat="1" applyFont="1" applyFill="1" applyBorder="1" applyAlignment="1">
      <alignment horizontal="center" vertical="center" shrinkToFi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shrinkToFit="1"/>
    </xf>
    <xf numFmtId="0" fontId="1" fillId="2" borderId="2" xfId="0" applyFont="1" applyFill="1" applyBorder="1" applyAlignment="1">
      <alignment horizontal="center" vertical="center" shrinkToFit="1"/>
    </xf>
    <xf numFmtId="164" fontId="2" fillId="3" borderId="5" xfId="0" applyNumberFormat="1" applyFont="1" applyFill="1" applyBorder="1" applyAlignment="1">
      <alignment horizontal="center" vertical="center" wrapText="1" shrinkToFit="1"/>
    </xf>
    <xf numFmtId="0" fontId="0" fillId="0" borderId="5" xfId="0" applyBorder="1"/>
    <xf numFmtId="164" fontId="1" fillId="2" borderId="5" xfId="0" applyNumberFormat="1" applyFont="1" applyFill="1" applyBorder="1" applyAlignment="1">
      <alignment horizontal="center" vertical="center" wrapText="1" shrinkToFit="1"/>
    </xf>
    <xf numFmtId="165" fontId="2" fillId="3" borderId="5" xfId="0" applyNumberFormat="1" applyFont="1" applyFill="1" applyBorder="1" applyAlignment="1">
      <alignment horizontal="center" vertical="center" shrinkToFit="1"/>
    </xf>
    <xf numFmtId="165" fontId="1" fillId="2" borderId="5" xfId="0" applyNumberFormat="1" applyFont="1" applyFill="1" applyBorder="1" applyAlignment="1">
      <alignment horizontal="center" vertical="center" shrinkToFit="1"/>
    </xf>
    <xf numFmtId="0" fontId="3" fillId="4" borderId="5" xfId="0" applyFont="1" applyFill="1" applyBorder="1" applyAlignment="1">
      <alignment horizontal="center" vertical="center" wrapText="1"/>
    </xf>
    <xf numFmtId="164" fontId="2" fillId="6" borderId="5" xfId="0" applyNumberFormat="1" applyFont="1" applyFill="1" applyBorder="1" applyAlignment="1">
      <alignment horizontal="center" vertical="center" wrapText="1" shrinkToFit="1"/>
    </xf>
    <xf numFmtId="0" fontId="1" fillId="2" borderId="5" xfId="0" applyFont="1" applyFill="1" applyBorder="1" applyAlignment="1">
      <alignment horizontal="center" vertical="center" wrapText="1" shrinkToFi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 shrinkToFit="1"/>
    </xf>
    <xf numFmtId="0" fontId="1" fillId="2" borderId="11" xfId="0" applyFont="1" applyFill="1" applyBorder="1" applyAlignment="1">
      <alignment horizontal="center" vertical="center" wrapText="1" shrinkToFit="1"/>
    </xf>
    <xf numFmtId="0" fontId="1" fillId="2" borderId="12" xfId="0" applyFont="1" applyFill="1" applyBorder="1" applyAlignment="1">
      <alignment horizontal="center" vertical="center" wrapText="1" shrinkToFit="1"/>
    </xf>
    <xf numFmtId="0" fontId="1" fillId="2" borderId="11" xfId="0" applyFont="1" applyFill="1" applyBorder="1" applyAlignment="1">
      <alignment horizontal="center" vertical="center" shrinkToFit="1"/>
    </xf>
    <xf numFmtId="0" fontId="1" fillId="2" borderId="12" xfId="0" applyFont="1" applyFill="1" applyBorder="1" applyAlignment="1">
      <alignment horizontal="center" vertical="center" shrinkToFi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Popolazione residente nel Comune di Rufina</a:t>
            </a:r>
          </a:p>
        </c:rich>
      </c:tx>
      <c:layout>
        <c:manualLayout>
          <c:xMode val="edge"/>
          <c:yMode val="edge"/>
          <c:x val="0.11527377521613855"/>
          <c:y val="3.8610038610038609E-2"/>
        </c:manualLayout>
      </c:layout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('Residenti '!$B$4,'Residenti '!$D$4)</c:f>
              <c:strCache>
                <c:ptCount val="2"/>
                <c:pt idx="0">
                  <c:v>Stranieri</c:v>
                </c:pt>
                <c:pt idx="1">
                  <c:v>Italiani</c:v>
                </c:pt>
              </c:strCache>
            </c:strRef>
          </c:cat>
          <c:val>
            <c:numRef>
              <c:f>('Residenti '!$B$5,'Residenti '!$D$5)</c:f>
              <c:numCache>
                <c:formatCode>#,##0_ ;\-#,##0\ </c:formatCode>
                <c:ptCount val="2"/>
                <c:pt idx="0">
                  <c:v>521</c:v>
                </c:pt>
                <c:pt idx="1">
                  <c:v>6593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99-437F-9DCA-CF5DB045E3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809798270893371"/>
          <c:y val="0.49420930491796666"/>
          <c:w val="0.1930835734870317"/>
          <c:h val="0.18532859068292157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44" l="0.70000000000000062" r="0.70000000000000062" t="0.75000000000000344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Popolazione straniera residente nel Comune di Rufina</a:t>
            </a:r>
          </a:p>
        </c:rich>
      </c:tx>
      <c:layout>
        <c:manualLayout>
          <c:xMode val="edge"/>
          <c:yMode val="edge"/>
          <c:x val="0.22260869565217392"/>
          <c:y val="3.802281368821298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9440446288299979E-2"/>
          <c:y val="0.16378990648982567"/>
          <c:w val="0.8796620405726876"/>
          <c:h val="0.70920551280899768"/>
        </c:manualLayout>
      </c:layout>
      <c:lineChart>
        <c:grouping val="standard"/>
        <c:varyColors val="0"/>
        <c:ser>
          <c:idx val="0"/>
          <c:order val="0"/>
          <c:tx>
            <c:strRef>
              <c:f>'Residenti '!$J$5</c:f>
              <c:strCache>
                <c:ptCount val="1"/>
                <c:pt idx="0">
                  <c:v>F</c:v>
                </c:pt>
              </c:strCache>
            </c:strRef>
          </c:tx>
          <c:spPr>
            <a:ln w="19050"/>
          </c:spPr>
          <c:dLbls>
            <c:dLbl>
              <c:idx val="0"/>
              <c:layout>
                <c:manualLayout>
                  <c:x val="-4.6376811594202899E-2"/>
                  <c:y val="-4.56273764258554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E2-4914-96DD-031AB49AE6CB}"/>
                </c:ext>
              </c:extLst>
            </c:dLbl>
            <c:dLbl>
              <c:idx val="1"/>
              <c:layout>
                <c:manualLayout>
                  <c:x val="-2.7826086956521688E-2"/>
                  <c:y val="-4.56273764258554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E2-4914-96DD-031AB49AE6CB}"/>
                </c:ext>
              </c:extLst>
            </c:dLbl>
            <c:dLbl>
              <c:idx val="2"/>
              <c:layout>
                <c:manualLayout>
                  <c:x val="-3.4782608695652174E-2"/>
                  <c:y val="-5.06970849176173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E2-4914-96DD-031AB49AE6CB}"/>
                </c:ext>
              </c:extLst>
            </c:dLbl>
            <c:dLbl>
              <c:idx val="3"/>
              <c:layout>
                <c:manualLayout>
                  <c:x val="-2.0869565217391209E-2"/>
                  <c:y val="-5.06970849176173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1E2-4914-96DD-031AB49AE6C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3366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'Residenti '!$I$6:$I$20</c:f>
              <c:numCache>
                <c:formatCode>General</c:formatCod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numCache>
            </c:numRef>
          </c:cat>
          <c:val>
            <c:numRef>
              <c:f>'Residenti '!$J$6:$J$20</c:f>
              <c:numCache>
                <c:formatCode>#,##0_ ;\-#,##0\ </c:formatCode>
                <c:ptCount val="15"/>
                <c:pt idx="0">
                  <c:v>126</c:v>
                </c:pt>
                <c:pt idx="1">
                  <c:v>138</c:v>
                </c:pt>
                <c:pt idx="2">
                  <c:v>145</c:v>
                </c:pt>
                <c:pt idx="3">
                  <c:v>162</c:v>
                </c:pt>
                <c:pt idx="4">
                  <c:v>158</c:v>
                </c:pt>
                <c:pt idx="5">
                  <c:v>208</c:v>
                </c:pt>
                <c:pt idx="6">
                  <c:v>226</c:v>
                </c:pt>
                <c:pt idx="7">
                  <c:v>217</c:v>
                </c:pt>
                <c:pt idx="8">
                  <c:v>237</c:v>
                </c:pt>
                <c:pt idx="9">
                  <c:v>250</c:v>
                </c:pt>
                <c:pt idx="10">
                  <c:v>243</c:v>
                </c:pt>
                <c:pt idx="11">
                  <c:v>237</c:v>
                </c:pt>
                <c:pt idx="12">
                  <c:v>239</c:v>
                </c:pt>
                <c:pt idx="13">
                  <c:v>233</c:v>
                </c:pt>
                <c:pt idx="14" formatCode="General">
                  <c:v>251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1E2-4914-96DD-031AB49AE6CB}"/>
            </c:ext>
          </c:extLst>
        </c:ser>
        <c:ser>
          <c:idx val="1"/>
          <c:order val="1"/>
          <c:tx>
            <c:strRef>
              <c:f>'Residenti '!$L$5</c:f>
              <c:strCache>
                <c:ptCount val="1"/>
                <c:pt idx="0">
                  <c:v>M</c:v>
                </c:pt>
              </c:strCache>
            </c:strRef>
          </c:tx>
          <c:spPr>
            <a:ln w="19050"/>
          </c:spPr>
          <c:dLbls>
            <c:dLbl>
              <c:idx val="0"/>
              <c:layout>
                <c:manualLayout>
                  <c:x val="-4.4057971014492846E-2"/>
                  <c:y val="3.04182509505703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E2-4914-96DD-031AB49AE6CB}"/>
                </c:ext>
              </c:extLst>
            </c:dLbl>
            <c:dLbl>
              <c:idx val="1"/>
              <c:layout>
                <c:manualLayout>
                  <c:x val="-2.3188405797101387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E2-4914-96DD-031AB49AE6CB}"/>
                </c:ext>
              </c:extLst>
            </c:dLbl>
            <c:dLbl>
              <c:idx val="2"/>
              <c:layout>
                <c:manualLayout>
                  <c:x val="-2.0869565217391306E-2"/>
                  <c:y val="1.52091254752851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1E2-4914-96DD-031AB49AE6C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8080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'Residenti '!$I$6:$I$20</c:f>
              <c:numCache>
                <c:formatCode>General</c:formatCod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numCache>
            </c:numRef>
          </c:cat>
          <c:val>
            <c:numRef>
              <c:f>'Residenti '!$L$6:$L$20</c:f>
              <c:numCache>
                <c:formatCode>#,##0_ ;\-#,##0\ </c:formatCode>
                <c:ptCount val="15"/>
                <c:pt idx="0">
                  <c:v>122</c:v>
                </c:pt>
                <c:pt idx="1">
                  <c:v>125</c:v>
                </c:pt>
                <c:pt idx="2">
                  <c:v>128</c:v>
                </c:pt>
                <c:pt idx="3">
                  <c:v>132</c:v>
                </c:pt>
                <c:pt idx="4">
                  <c:v>152</c:v>
                </c:pt>
                <c:pt idx="5">
                  <c:v>165</c:v>
                </c:pt>
                <c:pt idx="6">
                  <c:v>167</c:v>
                </c:pt>
                <c:pt idx="7">
                  <c:v>169</c:v>
                </c:pt>
                <c:pt idx="8">
                  <c:v>173</c:v>
                </c:pt>
                <c:pt idx="9">
                  <c:v>172</c:v>
                </c:pt>
                <c:pt idx="10">
                  <c:v>162</c:v>
                </c:pt>
                <c:pt idx="11">
                  <c:v>185</c:v>
                </c:pt>
                <c:pt idx="12">
                  <c:v>201</c:v>
                </c:pt>
                <c:pt idx="13">
                  <c:v>184</c:v>
                </c:pt>
                <c:pt idx="14">
                  <c:v>176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B1E2-4914-96DD-031AB49AE6CB}"/>
            </c:ext>
          </c:extLst>
        </c:ser>
        <c:ser>
          <c:idx val="2"/>
          <c:order val="2"/>
          <c:tx>
            <c:strRef>
              <c:f>'Residenti '!$N$4</c:f>
              <c:strCache>
                <c:ptCount val="1"/>
                <c:pt idx="0">
                  <c:v>Minori</c:v>
                </c:pt>
              </c:strCache>
            </c:strRef>
          </c:tx>
          <c:spPr>
            <a:ln w="19050"/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'Residenti '!$I$6:$I$20</c:f>
              <c:numCache>
                <c:formatCode>General</c:formatCod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numCache>
            </c:numRef>
          </c:cat>
          <c:val>
            <c:numRef>
              <c:f>'Residenti '!$N$6:$N$20</c:f>
              <c:numCache>
                <c:formatCode>#,##0_ ;\-#,##0\ </c:formatCode>
                <c:ptCount val="15"/>
                <c:pt idx="0">
                  <c:v>60</c:v>
                </c:pt>
                <c:pt idx="1">
                  <c:v>75</c:v>
                </c:pt>
                <c:pt idx="2">
                  <c:v>63</c:v>
                </c:pt>
                <c:pt idx="3">
                  <c:v>65</c:v>
                </c:pt>
                <c:pt idx="4">
                  <c:v>67</c:v>
                </c:pt>
                <c:pt idx="5">
                  <c:v>84</c:v>
                </c:pt>
                <c:pt idx="6">
                  <c:v>97</c:v>
                </c:pt>
                <c:pt idx="7">
                  <c:v>97</c:v>
                </c:pt>
                <c:pt idx="8">
                  <c:v>105</c:v>
                </c:pt>
                <c:pt idx="9">
                  <c:v>105</c:v>
                </c:pt>
                <c:pt idx="10">
                  <c:v>97</c:v>
                </c:pt>
                <c:pt idx="11">
                  <c:v>102</c:v>
                </c:pt>
                <c:pt idx="12">
                  <c:v>104</c:v>
                </c:pt>
                <c:pt idx="13">
                  <c:v>100</c:v>
                </c:pt>
                <c:pt idx="14">
                  <c:v>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B1E2-4914-96DD-031AB49AE6CB}"/>
            </c:ext>
          </c:extLst>
        </c:ser>
        <c:ser>
          <c:idx val="3"/>
          <c:order val="3"/>
          <c:tx>
            <c:strRef>
              <c:f>'Residenti '!$P$4</c:f>
              <c:strCache>
                <c:ptCount val="1"/>
                <c:pt idx="0">
                  <c:v>Totale</c:v>
                </c:pt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pPr>
              <a:ln>
                <a:solidFill>
                  <a:srgbClr val="FFFF00"/>
                </a:solidFill>
              </a:ln>
            </c:spPr>
          </c:marke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'Residenti '!$I$6:$I$20</c:f>
              <c:numCache>
                <c:formatCode>General</c:formatCod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numCache>
            </c:numRef>
          </c:cat>
          <c:val>
            <c:numRef>
              <c:f>'Residenti '!$P$6:$P$20</c:f>
              <c:numCache>
                <c:formatCode>#,##0_ ;\-#,##0\ </c:formatCode>
                <c:ptCount val="15"/>
                <c:pt idx="0">
                  <c:v>308</c:v>
                </c:pt>
                <c:pt idx="1">
                  <c:v>338</c:v>
                </c:pt>
                <c:pt idx="2">
                  <c:v>336</c:v>
                </c:pt>
                <c:pt idx="3">
                  <c:v>359</c:v>
                </c:pt>
                <c:pt idx="4">
                  <c:v>377</c:v>
                </c:pt>
                <c:pt idx="5">
                  <c:v>457</c:v>
                </c:pt>
                <c:pt idx="6">
                  <c:v>490</c:v>
                </c:pt>
                <c:pt idx="7">
                  <c:v>483</c:v>
                </c:pt>
                <c:pt idx="8">
                  <c:v>515</c:v>
                </c:pt>
                <c:pt idx="9">
                  <c:v>527</c:v>
                </c:pt>
                <c:pt idx="10">
                  <c:v>502</c:v>
                </c:pt>
                <c:pt idx="11">
                  <c:v>524</c:v>
                </c:pt>
                <c:pt idx="12">
                  <c:v>544</c:v>
                </c:pt>
                <c:pt idx="13">
                  <c:v>517</c:v>
                </c:pt>
                <c:pt idx="14">
                  <c:v>521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B1E2-4914-96DD-031AB49AE6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961088"/>
        <c:axId val="55963008"/>
      </c:lineChart>
      <c:catAx>
        <c:axId val="55961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endParaRPr lang="it-IT"/>
          </a:p>
        </c:txPr>
        <c:crossAx val="55963008"/>
        <c:crosses val="autoZero"/>
        <c:auto val="1"/>
        <c:lblAlgn val="ctr"/>
        <c:lblOffset val="100"/>
        <c:noMultiLvlLbl val="0"/>
      </c:catAx>
      <c:valAx>
        <c:axId val="55963008"/>
        <c:scaling>
          <c:orientation val="minMax"/>
        </c:scaling>
        <c:delete val="0"/>
        <c:axPos val="l"/>
        <c:majorGridlines/>
        <c:numFmt formatCode="#,##0_ ;\-#,##0\ 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endParaRPr lang="it-IT"/>
          </a:p>
        </c:txPr>
        <c:crossAx val="559610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6853957636566337"/>
          <c:y val="0.28566700901517744"/>
          <c:w val="0.12695652173913038"/>
          <c:h val="0.34980988593155965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Divisione per classi di età degli stranieri residenti nel Comune di Rufina</a:t>
            </a:r>
          </a:p>
        </c:rich>
      </c:tx>
      <c:layout>
        <c:manualLayout>
          <c:xMode val="edge"/>
          <c:yMode val="edge"/>
          <c:x val="0.12605042016806722"/>
          <c:y val="3.8610038610038609E-2"/>
        </c:manualLayout>
      </c:layout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dLbl>
              <c:idx val="2"/>
              <c:layout>
                <c:manualLayout>
                  <c:x val="8.1457464875714022E-3"/>
                  <c:y val="-7.364484844799840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E2-4F8C-B1C4-9200F9A73582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'Fasce di età'!$C$5:$C$8</c:f>
              <c:strCache>
                <c:ptCount val="4"/>
                <c:pt idx="0">
                  <c:v>0-17</c:v>
                </c:pt>
                <c:pt idx="1">
                  <c:v>18-49</c:v>
                </c:pt>
                <c:pt idx="2">
                  <c:v>50-65</c:v>
                </c:pt>
                <c:pt idx="3">
                  <c:v>Oltre 65</c:v>
                </c:pt>
              </c:strCache>
            </c:strRef>
          </c:cat>
          <c:val>
            <c:numRef>
              <c:f>'Fasce di età'!$E$5:$E$8</c:f>
              <c:numCache>
                <c:formatCode>#,##0_ ;\-#,##0\ </c:formatCode>
                <c:ptCount val="4"/>
                <c:pt idx="0">
                  <c:v>94</c:v>
                </c:pt>
                <c:pt idx="1">
                  <c:v>305</c:v>
                </c:pt>
                <c:pt idx="2">
                  <c:v>96</c:v>
                </c:pt>
                <c:pt idx="3">
                  <c:v>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5E2-4F8C-B1C4-9200F9A735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392362719365962"/>
          <c:y val="0.40540621611487815"/>
          <c:w val="0.17647117639706819"/>
          <c:h val="0.35521316592182767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Divisione per classi di età dei minori stranieri residenti nel Comune di Rufina</a:t>
            </a:r>
          </a:p>
        </c:rich>
      </c:tx>
      <c:layout>
        <c:manualLayout>
          <c:xMode val="edge"/>
          <c:yMode val="edge"/>
          <c:x val="0.15686274509803921"/>
          <c:y val="3.8461538461538464E-2"/>
        </c:manualLayout>
      </c:layout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Minori!$B$5:$B$7</c:f>
              <c:strCache>
                <c:ptCount val="3"/>
                <c:pt idx="0">
                  <c:v>0-5</c:v>
                </c:pt>
                <c:pt idx="1">
                  <c:v>6_14</c:v>
                </c:pt>
                <c:pt idx="2">
                  <c:v>15-17</c:v>
                </c:pt>
              </c:strCache>
            </c:strRef>
          </c:cat>
          <c:val>
            <c:numRef>
              <c:f>Minori!$D$5:$D$7</c:f>
              <c:numCache>
                <c:formatCode>#,##0_ ;\-#,##0\ </c:formatCode>
                <c:ptCount val="3"/>
                <c:pt idx="0">
                  <c:v>36</c:v>
                </c:pt>
                <c:pt idx="1">
                  <c:v>47</c:v>
                </c:pt>
                <c:pt idx="2">
                  <c:v>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987-4DAA-B52C-1518FF0302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3473624620451958"/>
          <c:y val="0.45"/>
          <c:w val="0.13725519604167141"/>
          <c:h val="0.26153846153846194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89" l="0.70000000000000062" r="0.70000000000000062" t="0.75000000000000389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 sz="1000" b="1" i="0" u="none" strike="noStrike" baseline="0">
                <a:solidFill>
                  <a:srgbClr val="FFFFFF"/>
                </a:solidFill>
                <a:latin typeface="Calibri"/>
              </a:rPr>
              <a:t>Divisione per classi di età dei minori stranieri  </a:t>
            </a:r>
            <a:r>
              <a:rPr lang="it-IT" sz="1000" b="1" i="0" u="none" strike="noStrike" baseline="0">
                <a:solidFill>
                  <a:srgbClr val="FF0000"/>
                </a:solidFill>
                <a:latin typeface="Calibri"/>
              </a:rPr>
              <a:t>NATI IN ITALIA</a:t>
            </a:r>
          </a:p>
        </c:rich>
      </c:tx>
      <c:layout>
        <c:manualLayout>
          <c:xMode val="edge"/>
          <c:yMode val="edge"/>
          <c:x val="0.15686274509803921"/>
          <c:y val="3.8610038610038609E-2"/>
        </c:manualLayout>
      </c:layout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Minori!$B$5:$B$7</c:f>
              <c:strCache>
                <c:ptCount val="3"/>
                <c:pt idx="0">
                  <c:v>0-5</c:v>
                </c:pt>
                <c:pt idx="1">
                  <c:v>6_14</c:v>
                </c:pt>
                <c:pt idx="2">
                  <c:v>15-17</c:v>
                </c:pt>
              </c:strCache>
            </c:strRef>
          </c:cat>
          <c:val>
            <c:numRef>
              <c:f>Minori!$F$5:$F$7</c:f>
              <c:numCache>
                <c:formatCode>#,##0_ ;\-#,##0\ </c:formatCode>
                <c:ptCount val="3"/>
                <c:pt idx="0">
                  <c:v>35</c:v>
                </c:pt>
                <c:pt idx="1">
                  <c:v>31</c:v>
                </c:pt>
                <c:pt idx="2">
                  <c:v>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825-48CC-9015-946323ADA8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3473624620451958"/>
          <c:y val="0.4555992663079278"/>
          <c:w val="0.14285743693802991"/>
          <c:h val="0.26254866790299908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 sz="1000" b="1" i="0" u="none" strike="noStrike" baseline="0">
                <a:solidFill>
                  <a:srgbClr val="FFFFFF"/>
                </a:solidFill>
                <a:latin typeface="Calibri"/>
              </a:rPr>
              <a:t>% minori stranieri  </a:t>
            </a:r>
            <a:r>
              <a:rPr lang="it-IT" sz="1000" b="1" i="0" u="none" strike="noStrike" baseline="0">
                <a:solidFill>
                  <a:srgbClr val="FF0000"/>
                </a:solidFill>
                <a:latin typeface="Calibri"/>
              </a:rPr>
              <a:t>NATI IN ITALIA</a:t>
            </a:r>
          </a:p>
        </c:rich>
      </c:tx>
      <c:layout>
        <c:manualLayout>
          <c:xMode val="edge"/>
          <c:yMode val="edge"/>
          <c:x val="0.24369747899159674"/>
          <c:y val="3.8610038610038609E-2"/>
        </c:manualLayout>
      </c:layout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3.3613445378151266E-2"/>
                  <c:y val="-6.8074463665014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EC5-45D4-B993-FAE834E0015D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(Minori!$F$4,Minori!$H$4)</c:f>
              <c:strCache>
                <c:ptCount val="2"/>
                <c:pt idx="0">
                  <c:v>Nati in Italia</c:v>
                </c:pt>
                <c:pt idx="1">
                  <c:v>Nati all'estero</c:v>
                </c:pt>
              </c:strCache>
            </c:strRef>
          </c:cat>
          <c:val>
            <c:numRef>
              <c:f>(Minori!$F$8,Minori!$H$8)</c:f>
              <c:numCache>
                <c:formatCode>#,##0_ ;\-#,##0\ </c:formatCode>
                <c:ptCount val="2"/>
                <c:pt idx="0">
                  <c:v>72</c:v>
                </c:pt>
                <c:pt idx="1">
                  <c:v>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EC5-45D4-B993-FAE834E00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89001374828276"/>
          <c:y val="0.46332127402993584"/>
          <c:w val="0.25490254894608755"/>
          <c:h val="0.17374557909990984"/>
        </c:manualLayout>
      </c:layout>
      <c:overlay val="0"/>
      <c:txPr>
        <a:bodyPr/>
        <a:lstStyle/>
        <a:p>
          <a:pPr>
            <a:defRPr sz="920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411" l="0.70000000000000062" r="0.70000000000000062" t="0.750000000000004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Andamento popolazione straniera negli ultimi anni per i primi 5 paesi maggiormente rilevanti
</a:t>
            </a:r>
          </a:p>
        </c:rich>
      </c:tx>
      <c:layout>
        <c:manualLayout>
          <c:xMode val="edge"/>
          <c:yMode val="edge"/>
          <c:x val="0.11776468061252822"/>
          <c:y val="3.5714412102981506E-2"/>
        </c:manualLayout>
      </c:layout>
      <c:overlay val="0"/>
      <c:spPr>
        <a:gradFill rotWithShape="1">
          <a:gsLst>
            <a:gs pos="0">
              <a:schemeClr val="accent1">
                <a:tint val="50000"/>
                <a:satMod val="300000"/>
              </a:schemeClr>
            </a:gs>
            <a:gs pos="35000">
              <a:schemeClr val="accent1">
                <a:tint val="37000"/>
                <a:satMod val="300000"/>
              </a:schemeClr>
            </a:gs>
            <a:gs pos="100000">
              <a:schemeClr val="accent1">
                <a:tint val="15000"/>
                <a:satMod val="350000"/>
              </a:schemeClr>
            </a:gs>
          </a:gsLst>
          <a:lin ang="16200000" scaled="1"/>
        </a:gradFill>
        <a:ln w="9525" cap="flat" cmpd="sng" algn="ctr">
          <a:solidFill>
            <a:schemeClr val="accent1">
              <a:shade val="95000"/>
              <a:satMod val="105000"/>
            </a:schemeClr>
          </a:solidFill>
          <a:prstDash val="solid"/>
        </a:ln>
        <a:effectLst>
          <a:outerShdw blurRad="40000" dist="20000" dir="5400000" rotWithShape="0">
            <a:srgbClr val="000000">
              <a:alpha val="38000"/>
            </a:srgbClr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2.9940178120669094E-2"/>
          <c:y val="0.24157303370786543"/>
          <c:w val="0.70858421552250095"/>
          <c:h val="0.598314606741573"/>
        </c:manualLayout>
      </c:layout>
      <c:lineChart>
        <c:grouping val="standard"/>
        <c:varyColors val="0"/>
        <c:ser>
          <c:idx val="2"/>
          <c:order val="0"/>
          <c:tx>
            <c:strRef>
              <c:f>'[1]Nazionalità '!$A$5</c:f>
              <c:strCache>
                <c:ptCount val="1"/>
                <c:pt idx="0">
                  <c:v> Albania </c:v>
                </c:pt>
              </c:strCache>
            </c:strRef>
          </c:tx>
          <c:marker>
            <c:symbol val="none"/>
          </c:marker>
          <c:cat>
            <c:strRef>
              <c:f>Nazionalità!$F$3:$N$4</c:f>
              <c:strCache>
                <c:ptCount val="9"/>
                <c:pt idx="0">
                  <c:v>Totale 2018</c:v>
                </c:pt>
                <c:pt idx="1">
                  <c:v>Totale 2017</c:v>
                </c:pt>
                <c:pt idx="2">
                  <c:v>Totale 2016</c:v>
                </c:pt>
                <c:pt idx="3">
                  <c:v>Totale 2015</c:v>
                </c:pt>
                <c:pt idx="4">
                  <c:v>Totale 2014</c:v>
                </c:pt>
                <c:pt idx="5">
                  <c:v>Totale 2013</c:v>
                </c:pt>
                <c:pt idx="6">
                  <c:v>Totale 2012</c:v>
                </c:pt>
                <c:pt idx="7">
                  <c:v>Totale 2011</c:v>
                </c:pt>
                <c:pt idx="8">
                  <c:v>Totale 2010</c:v>
                </c:pt>
              </c:strCache>
            </c:strRef>
          </c:cat>
          <c:val>
            <c:numRef>
              <c:f>'[1]Nazionalità '!$E$5:$K$5</c:f>
              <c:numCache>
                <c:formatCode>General</c:formatCode>
                <c:ptCount val="7"/>
                <c:pt idx="0">
                  <c:v>216</c:v>
                </c:pt>
                <c:pt idx="1">
                  <c:v>237</c:v>
                </c:pt>
                <c:pt idx="2">
                  <c:v>247</c:v>
                </c:pt>
                <c:pt idx="3">
                  <c:v>231</c:v>
                </c:pt>
                <c:pt idx="4">
                  <c:v>219</c:v>
                </c:pt>
                <c:pt idx="5">
                  <c:v>201</c:v>
                </c:pt>
                <c:pt idx="6">
                  <c:v>187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D41-4658-824A-218093C0197B}"/>
            </c:ext>
          </c:extLst>
        </c:ser>
        <c:ser>
          <c:idx val="3"/>
          <c:order val="1"/>
          <c:tx>
            <c:strRef>
              <c:f>'[1]Nazionalità '!$A$6</c:f>
              <c:strCache>
                <c:ptCount val="1"/>
                <c:pt idx="0">
                  <c:v> Romania 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Nazionalità!$F$3:$N$4</c:f>
              <c:strCache>
                <c:ptCount val="9"/>
                <c:pt idx="0">
                  <c:v>Totale 2018</c:v>
                </c:pt>
                <c:pt idx="1">
                  <c:v>Totale 2017</c:v>
                </c:pt>
                <c:pt idx="2">
                  <c:v>Totale 2016</c:v>
                </c:pt>
                <c:pt idx="3">
                  <c:v>Totale 2015</c:v>
                </c:pt>
                <c:pt idx="4">
                  <c:v>Totale 2014</c:v>
                </c:pt>
                <c:pt idx="5">
                  <c:v>Totale 2013</c:v>
                </c:pt>
                <c:pt idx="6">
                  <c:v>Totale 2012</c:v>
                </c:pt>
                <c:pt idx="7">
                  <c:v>Totale 2011</c:v>
                </c:pt>
                <c:pt idx="8">
                  <c:v>Totale 2010</c:v>
                </c:pt>
              </c:strCache>
            </c:strRef>
          </c:cat>
          <c:val>
            <c:numRef>
              <c:f>'[1]Nazionalità '!$E$6:$K$6</c:f>
              <c:numCache>
                <c:formatCode>General</c:formatCode>
                <c:ptCount val="7"/>
                <c:pt idx="0">
                  <c:v>85</c:v>
                </c:pt>
                <c:pt idx="1">
                  <c:v>82</c:v>
                </c:pt>
                <c:pt idx="2">
                  <c:v>65</c:v>
                </c:pt>
                <c:pt idx="3">
                  <c:v>67</c:v>
                </c:pt>
                <c:pt idx="4">
                  <c:v>73</c:v>
                </c:pt>
                <c:pt idx="5">
                  <c:v>64</c:v>
                </c:pt>
                <c:pt idx="6">
                  <c:v>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D41-4658-824A-218093C0197B}"/>
            </c:ext>
          </c:extLst>
        </c:ser>
        <c:ser>
          <c:idx val="4"/>
          <c:order val="2"/>
          <c:tx>
            <c:strRef>
              <c:f>'[1]Nazionalità '!$A$7</c:f>
              <c:strCache>
                <c:ptCount val="1"/>
                <c:pt idx="0">
                  <c:v> Marocco </c:v>
                </c:pt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strRef>
              <c:f>Nazionalità!$F$3:$N$4</c:f>
              <c:strCache>
                <c:ptCount val="9"/>
                <c:pt idx="0">
                  <c:v>Totale 2018</c:v>
                </c:pt>
                <c:pt idx="1">
                  <c:v>Totale 2017</c:v>
                </c:pt>
                <c:pt idx="2">
                  <c:v>Totale 2016</c:v>
                </c:pt>
                <c:pt idx="3">
                  <c:v>Totale 2015</c:v>
                </c:pt>
                <c:pt idx="4">
                  <c:v>Totale 2014</c:v>
                </c:pt>
                <c:pt idx="5">
                  <c:v>Totale 2013</c:v>
                </c:pt>
                <c:pt idx="6">
                  <c:v>Totale 2012</c:v>
                </c:pt>
                <c:pt idx="7">
                  <c:v>Totale 2011</c:v>
                </c:pt>
                <c:pt idx="8">
                  <c:v>Totale 2010</c:v>
                </c:pt>
              </c:strCache>
            </c:strRef>
          </c:cat>
          <c:val>
            <c:numRef>
              <c:f>'[1]Nazionalità '!$E$7:$K$7</c:f>
              <c:numCache>
                <c:formatCode>General</c:formatCode>
                <c:ptCount val="7"/>
                <c:pt idx="0">
                  <c:v>31</c:v>
                </c:pt>
                <c:pt idx="1">
                  <c:v>34</c:v>
                </c:pt>
                <c:pt idx="2">
                  <c:v>43</c:v>
                </c:pt>
                <c:pt idx="3">
                  <c:v>45</c:v>
                </c:pt>
                <c:pt idx="4">
                  <c:v>44</c:v>
                </c:pt>
                <c:pt idx="5">
                  <c:v>40</c:v>
                </c:pt>
                <c:pt idx="6">
                  <c:v>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CD41-4658-824A-218093C0197B}"/>
            </c:ext>
          </c:extLst>
        </c:ser>
        <c:ser>
          <c:idx val="5"/>
          <c:order val="3"/>
          <c:tx>
            <c:strRef>
              <c:f>'[1]Nazionalità '!$A$8</c:f>
              <c:strCache>
                <c:ptCount val="1"/>
                <c:pt idx="0">
                  <c:v> Polonia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Nazionalità!$F$3:$N$4</c:f>
              <c:strCache>
                <c:ptCount val="9"/>
                <c:pt idx="0">
                  <c:v>Totale 2018</c:v>
                </c:pt>
                <c:pt idx="1">
                  <c:v>Totale 2017</c:v>
                </c:pt>
                <c:pt idx="2">
                  <c:v>Totale 2016</c:v>
                </c:pt>
                <c:pt idx="3">
                  <c:v>Totale 2015</c:v>
                </c:pt>
                <c:pt idx="4">
                  <c:v>Totale 2014</c:v>
                </c:pt>
                <c:pt idx="5">
                  <c:v>Totale 2013</c:v>
                </c:pt>
                <c:pt idx="6">
                  <c:v>Totale 2012</c:v>
                </c:pt>
                <c:pt idx="7">
                  <c:v>Totale 2011</c:v>
                </c:pt>
                <c:pt idx="8">
                  <c:v>Totale 2010</c:v>
                </c:pt>
              </c:strCache>
            </c:strRef>
          </c:cat>
          <c:val>
            <c:numRef>
              <c:f>'[1]Nazionalità '!$E$8:$K$8</c:f>
              <c:numCache>
                <c:formatCode>General</c:formatCode>
                <c:ptCount val="7"/>
                <c:pt idx="0">
                  <c:v>23</c:v>
                </c:pt>
                <c:pt idx="1">
                  <c:v>23</c:v>
                </c:pt>
                <c:pt idx="2">
                  <c:v>20</c:v>
                </c:pt>
                <c:pt idx="3">
                  <c:v>22</c:v>
                </c:pt>
                <c:pt idx="4">
                  <c:v>19</c:v>
                </c:pt>
                <c:pt idx="5">
                  <c:v>19</c:v>
                </c:pt>
                <c:pt idx="6">
                  <c:v>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D41-4658-824A-218093C0197B}"/>
            </c:ext>
          </c:extLst>
        </c:ser>
        <c:ser>
          <c:idx val="0"/>
          <c:order val="4"/>
          <c:tx>
            <c:strRef>
              <c:f>'[1]Nazionalità '!$A$9</c:f>
              <c:strCache>
                <c:ptCount val="1"/>
                <c:pt idx="0">
                  <c:v> Nigeria </c:v>
                </c:pt>
              </c:strCache>
            </c:strRef>
          </c:tx>
          <c:marker>
            <c:symbol val="none"/>
          </c:marker>
          <c:cat>
            <c:strRef>
              <c:f>Nazionalità!$F$3:$N$4</c:f>
              <c:strCache>
                <c:ptCount val="9"/>
                <c:pt idx="0">
                  <c:v>Totale 2018</c:v>
                </c:pt>
                <c:pt idx="1">
                  <c:v>Totale 2017</c:v>
                </c:pt>
                <c:pt idx="2">
                  <c:v>Totale 2016</c:v>
                </c:pt>
                <c:pt idx="3">
                  <c:v>Totale 2015</c:v>
                </c:pt>
                <c:pt idx="4">
                  <c:v>Totale 2014</c:v>
                </c:pt>
                <c:pt idx="5">
                  <c:v>Totale 2013</c:v>
                </c:pt>
                <c:pt idx="6">
                  <c:v>Totale 2012</c:v>
                </c:pt>
                <c:pt idx="7">
                  <c:v>Totale 2011</c:v>
                </c:pt>
                <c:pt idx="8">
                  <c:v>Totale 2010</c:v>
                </c:pt>
              </c:strCache>
            </c:strRef>
          </c:cat>
          <c:val>
            <c:numRef>
              <c:f>'[1]Nazionalità '!$E$9:$K$9</c:f>
              <c:numCache>
                <c:formatCode>General</c:formatCode>
                <c:ptCount val="7"/>
                <c:pt idx="0">
                  <c:v>13</c:v>
                </c:pt>
                <c:pt idx="1">
                  <c:v>10</c:v>
                </c:pt>
                <c:pt idx="2">
                  <c:v>9</c:v>
                </c:pt>
                <c:pt idx="3">
                  <c:v>5</c:v>
                </c:pt>
                <c:pt idx="4">
                  <c:v>6</c:v>
                </c:pt>
                <c:pt idx="5">
                  <c:v>7</c:v>
                </c:pt>
                <c:pt idx="6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CD41-4658-824A-218093C019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91264"/>
        <c:axId val="109535616"/>
      </c:lineChart>
      <c:catAx>
        <c:axId val="100891264"/>
        <c:scaling>
          <c:orientation val="maxMin"/>
        </c:scaling>
        <c:delete val="0"/>
        <c:axPos val="b"/>
        <c:majorGridlines/>
        <c:min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it-IT"/>
          </a:p>
        </c:txPr>
        <c:crossAx val="109535616"/>
        <c:crosses val="autoZero"/>
        <c:auto val="1"/>
        <c:lblAlgn val="ctr"/>
        <c:lblOffset val="100"/>
        <c:noMultiLvlLbl val="0"/>
      </c:catAx>
      <c:valAx>
        <c:axId val="109535616"/>
        <c:scaling>
          <c:orientation val="minMax"/>
        </c:scaling>
        <c:delete val="0"/>
        <c:axPos val="r"/>
        <c:majorGridlines/>
        <c:min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it-IT"/>
          </a:p>
        </c:txPr>
        <c:crossAx val="100891264"/>
        <c:crosses val="autoZero"/>
        <c:crossBetween val="between"/>
      </c:valAx>
      <c:spPr>
        <a:ln w="25400" cmpd="sng"/>
      </c:spPr>
    </c:plotArea>
    <c:legend>
      <c:legendPos val="r"/>
      <c:layout>
        <c:manualLayout>
          <c:xMode val="edge"/>
          <c:yMode val="edge"/>
          <c:x val="0.80638890198605306"/>
          <c:y val="0.31179775280898875"/>
          <c:w val="0.16658693112462741"/>
          <c:h val="0.29339555870122974"/>
        </c:manualLayout>
      </c:layout>
      <c:overlay val="0"/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gap"/>
    <c:showDLblsOverMax val="0"/>
  </c:chart>
  <c:spPr>
    <a:solidFill>
      <a:schemeClr val="bg2">
        <a:lumMod val="75000"/>
      </a:schemeClr>
    </a:solidFill>
    <a:ln cmpd="sng">
      <a:solidFill>
        <a:schemeClr val="tx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455" l="0.70000000000000062" r="0.70000000000000062" t="0.750000000000004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19</xdr:row>
      <xdr:rowOff>190500</xdr:rowOff>
    </xdr:from>
    <xdr:to>
      <xdr:col>6</xdr:col>
      <xdr:colOff>600075</xdr:colOff>
      <xdr:row>32</xdr:row>
      <xdr:rowOff>180975</xdr:rowOff>
    </xdr:to>
    <xdr:graphicFrame macro="">
      <xdr:nvGraphicFramePr>
        <xdr:cNvPr id="1171" name="Grafico 1">
          <a:extLst>
            <a:ext uri="{FF2B5EF4-FFF2-40B4-BE49-F238E27FC236}">
              <a16:creationId xmlns="" xmlns:a16="http://schemas.microsoft.com/office/drawing/2014/main" id="{00000000-0008-0000-0000-000093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561974</xdr:colOff>
      <xdr:row>21</xdr:row>
      <xdr:rowOff>9525</xdr:rowOff>
    </xdr:from>
    <xdr:to>
      <xdr:col>18</xdr:col>
      <xdr:colOff>514350</xdr:colOff>
      <xdr:row>35</xdr:row>
      <xdr:rowOff>104776</xdr:rowOff>
    </xdr:to>
    <xdr:graphicFrame macro="">
      <xdr:nvGraphicFramePr>
        <xdr:cNvPr id="1172" name="Grafico 2">
          <a:extLst>
            <a:ext uri="{FF2B5EF4-FFF2-40B4-BE49-F238E27FC236}">
              <a16:creationId xmlns="" xmlns:a16="http://schemas.microsoft.com/office/drawing/2014/main" id="{00000000-0008-0000-0000-000094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10</xdr:row>
      <xdr:rowOff>9525</xdr:rowOff>
    </xdr:from>
    <xdr:to>
      <xdr:col>6</xdr:col>
      <xdr:colOff>600075</xdr:colOff>
      <xdr:row>23</xdr:row>
      <xdr:rowOff>0</xdr:rowOff>
    </xdr:to>
    <xdr:graphicFrame macro="">
      <xdr:nvGraphicFramePr>
        <xdr:cNvPr id="4170" name="Grafico 2">
          <a:extLst>
            <a:ext uri="{FF2B5EF4-FFF2-40B4-BE49-F238E27FC236}">
              <a16:creationId xmlns="" xmlns:a16="http://schemas.microsoft.com/office/drawing/2014/main" id="{00000000-0008-0000-0100-00004A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9</xdr:row>
      <xdr:rowOff>28575</xdr:rowOff>
    </xdr:from>
    <xdr:to>
      <xdr:col>5</xdr:col>
      <xdr:colOff>600075</xdr:colOff>
      <xdr:row>22</xdr:row>
      <xdr:rowOff>0</xdr:rowOff>
    </xdr:to>
    <xdr:graphicFrame macro="">
      <xdr:nvGraphicFramePr>
        <xdr:cNvPr id="8412" name="Grafico 1">
          <a:extLst>
            <a:ext uri="{FF2B5EF4-FFF2-40B4-BE49-F238E27FC236}">
              <a16:creationId xmlns="" xmlns:a16="http://schemas.microsoft.com/office/drawing/2014/main" id="{00000000-0008-0000-0200-0000DC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476250</xdr:colOff>
      <xdr:row>9</xdr:row>
      <xdr:rowOff>38100</xdr:rowOff>
    </xdr:from>
    <xdr:to>
      <xdr:col>17</xdr:col>
      <xdr:colOff>447675</xdr:colOff>
      <xdr:row>22</xdr:row>
      <xdr:rowOff>0</xdr:rowOff>
    </xdr:to>
    <xdr:graphicFrame macro="">
      <xdr:nvGraphicFramePr>
        <xdr:cNvPr id="8413" name="Grafico 2">
          <a:extLst>
            <a:ext uri="{FF2B5EF4-FFF2-40B4-BE49-F238E27FC236}">
              <a16:creationId xmlns="" xmlns:a16="http://schemas.microsoft.com/office/drawing/2014/main" id="{00000000-0008-0000-0200-0000DD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57150</xdr:colOff>
      <xdr:row>9</xdr:row>
      <xdr:rowOff>38100</xdr:rowOff>
    </xdr:from>
    <xdr:to>
      <xdr:col>11</xdr:col>
      <xdr:colOff>409575</xdr:colOff>
      <xdr:row>22</xdr:row>
      <xdr:rowOff>0</xdr:rowOff>
    </xdr:to>
    <xdr:graphicFrame macro="">
      <xdr:nvGraphicFramePr>
        <xdr:cNvPr id="8414" name="Grafico 3">
          <a:extLst>
            <a:ext uri="{FF2B5EF4-FFF2-40B4-BE49-F238E27FC236}">
              <a16:creationId xmlns="" xmlns:a16="http://schemas.microsoft.com/office/drawing/2014/main" id="{00000000-0008-0000-0200-0000DE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476250</xdr:colOff>
      <xdr:row>1</xdr:row>
      <xdr:rowOff>95250</xdr:rowOff>
    </xdr:from>
    <xdr:to>
      <xdr:col>22</xdr:col>
      <xdr:colOff>371475</xdr:colOff>
      <xdr:row>19</xdr:row>
      <xdr:rowOff>57150</xdr:rowOff>
    </xdr:to>
    <xdr:graphicFrame macro="">
      <xdr:nvGraphicFramePr>
        <xdr:cNvPr id="6218" name="Grafico 2">
          <a:extLst>
            <a:ext uri="{FF2B5EF4-FFF2-40B4-BE49-F238E27FC236}">
              <a16:creationId xmlns="" xmlns:a16="http://schemas.microsoft.com/office/drawing/2014/main" id="{00000000-0008-0000-0300-00004A1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%20DI%20LAVORO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identi "/>
      <sheetName val="Classi di età"/>
      <sheetName val="Nazionalità "/>
      <sheetName val="Minori"/>
      <sheetName val="Famiglie"/>
      <sheetName val="Continenti"/>
    </sheetNames>
    <sheetDataSet>
      <sheetData sheetId="0"/>
      <sheetData sheetId="1"/>
      <sheetData sheetId="2">
        <row r="3">
          <cell r="E3" t="str">
            <v>Totale 2015</v>
          </cell>
        </row>
        <row r="5">
          <cell r="A5" t="str">
            <v xml:space="preserve"> Albania </v>
          </cell>
          <cell r="E5">
            <v>216</v>
          </cell>
          <cell r="F5">
            <v>237</v>
          </cell>
          <cell r="G5">
            <v>247</v>
          </cell>
          <cell r="H5">
            <v>231</v>
          </cell>
          <cell r="I5">
            <v>219</v>
          </cell>
          <cell r="J5">
            <v>201</v>
          </cell>
          <cell r="K5">
            <v>187</v>
          </cell>
        </row>
        <row r="6">
          <cell r="A6" t="str">
            <v xml:space="preserve"> Romania </v>
          </cell>
          <cell r="E6">
            <v>85</v>
          </cell>
          <cell r="F6">
            <v>82</v>
          </cell>
          <cell r="G6">
            <v>65</v>
          </cell>
          <cell r="H6">
            <v>67</v>
          </cell>
          <cell r="I6">
            <v>73</v>
          </cell>
          <cell r="J6">
            <v>64</v>
          </cell>
          <cell r="K6">
            <v>37</v>
          </cell>
        </row>
        <row r="7">
          <cell r="A7" t="str">
            <v xml:space="preserve"> Marocco </v>
          </cell>
          <cell r="E7">
            <v>31</v>
          </cell>
          <cell r="F7">
            <v>34</v>
          </cell>
          <cell r="G7">
            <v>43</v>
          </cell>
          <cell r="H7">
            <v>45</v>
          </cell>
          <cell r="I7">
            <v>44</v>
          </cell>
          <cell r="J7">
            <v>40</v>
          </cell>
          <cell r="K7">
            <v>25</v>
          </cell>
        </row>
        <row r="8">
          <cell r="A8" t="str">
            <v xml:space="preserve"> Polonia </v>
          </cell>
          <cell r="E8">
            <v>23</v>
          </cell>
          <cell r="F8">
            <v>23</v>
          </cell>
          <cell r="G8">
            <v>20</v>
          </cell>
          <cell r="H8">
            <v>22</v>
          </cell>
          <cell r="I8">
            <v>19</v>
          </cell>
          <cell r="J8">
            <v>19</v>
          </cell>
          <cell r="K8">
            <v>14</v>
          </cell>
        </row>
        <row r="9">
          <cell r="A9" t="str">
            <v xml:space="preserve"> Nigeria </v>
          </cell>
          <cell r="E9">
            <v>13</v>
          </cell>
          <cell r="F9">
            <v>10</v>
          </cell>
          <cell r="G9">
            <v>9</v>
          </cell>
          <cell r="H9">
            <v>5</v>
          </cell>
          <cell r="I9">
            <v>6</v>
          </cell>
          <cell r="J9">
            <v>7</v>
          </cell>
          <cell r="K9">
            <v>1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/>
  <dimension ref="A1:Q36"/>
  <sheetViews>
    <sheetView showGridLines="0" showRowColHeaders="0" topLeftCell="A7" zoomScaleNormal="100" workbookViewId="0">
      <selection activeCell="S18" sqref="S18"/>
    </sheetView>
  </sheetViews>
  <sheetFormatPr defaultColWidth="8.85546875" defaultRowHeight="15" x14ac:dyDescent="0.25"/>
  <cols>
    <col min="1" max="1" width="4.140625" style="2" customWidth="1"/>
    <col min="2" max="3" width="6.42578125" style="2" bestFit="1" customWidth="1"/>
  </cols>
  <sheetData>
    <row r="1" spans="1:17" ht="21.2" customHeight="1" thickBot="1" x14ac:dyDescent="0.25"/>
    <row r="2" spans="1:17" ht="15" customHeight="1" x14ac:dyDescent="0.25">
      <c r="B2" s="23" t="s">
        <v>15</v>
      </c>
      <c r="C2" s="24"/>
      <c r="D2" s="24"/>
      <c r="E2" s="24"/>
      <c r="F2" s="24"/>
      <c r="G2" s="25"/>
      <c r="I2" s="23" t="s">
        <v>16</v>
      </c>
      <c r="J2" s="24"/>
      <c r="K2" s="24"/>
      <c r="L2" s="24"/>
      <c r="M2" s="24"/>
      <c r="N2" s="24"/>
      <c r="O2" s="24"/>
      <c r="P2" s="24"/>
      <c r="Q2" s="25"/>
    </row>
    <row r="3" spans="1:17" ht="15" customHeight="1" thickBot="1" x14ac:dyDescent="0.3">
      <c r="B3" s="31"/>
      <c r="C3" s="32"/>
      <c r="D3" s="32"/>
      <c r="E3" s="32"/>
      <c r="F3" s="32"/>
      <c r="G3" s="33"/>
      <c r="I3" s="26"/>
      <c r="J3" s="27"/>
      <c r="K3" s="27"/>
      <c r="L3" s="27"/>
      <c r="M3" s="27"/>
      <c r="N3" s="27"/>
      <c r="O3" s="27"/>
      <c r="P3" s="27"/>
      <c r="Q3" s="28"/>
    </row>
    <row r="4" spans="1:17" x14ac:dyDescent="0.25">
      <c r="A4" s="3"/>
      <c r="B4" s="34" t="s">
        <v>6</v>
      </c>
      <c r="C4" s="35"/>
      <c r="D4" s="34" t="s">
        <v>7</v>
      </c>
      <c r="E4" s="35"/>
      <c r="F4" s="34" t="s">
        <v>8</v>
      </c>
      <c r="G4" s="35"/>
      <c r="I4" s="14" t="s">
        <v>9</v>
      </c>
      <c r="J4" s="29" t="s">
        <v>0</v>
      </c>
      <c r="K4" s="29"/>
      <c r="L4" s="29"/>
      <c r="M4" s="29"/>
      <c r="N4" s="29" t="s">
        <v>5</v>
      </c>
      <c r="O4" s="29"/>
      <c r="P4" s="29" t="s">
        <v>8</v>
      </c>
      <c r="Q4" s="29"/>
    </row>
    <row r="5" spans="1:17" x14ac:dyDescent="0.25">
      <c r="A5" s="3"/>
      <c r="B5" s="30">
        <v>521</v>
      </c>
      <c r="C5" s="30"/>
      <c r="D5" s="30">
        <f>F5-B5</f>
        <v>6593</v>
      </c>
      <c r="E5" s="30"/>
      <c r="F5" s="30">
        <v>7114</v>
      </c>
      <c r="G5" s="30"/>
      <c r="I5" s="14"/>
      <c r="J5" s="29" t="s">
        <v>3</v>
      </c>
      <c r="K5" s="29"/>
      <c r="L5" s="29" t="s">
        <v>4</v>
      </c>
      <c r="M5" s="29"/>
      <c r="N5" s="29"/>
      <c r="O5" s="29"/>
      <c r="P5" s="29"/>
      <c r="Q5" s="29"/>
    </row>
    <row r="6" spans="1:17" ht="15" customHeight="1" x14ac:dyDescent="0.25">
      <c r="A6" s="3"/>
      <c r="B6" s="3"/>
      <c r="C6" s="3"/>
      <c r="I6" s="9">
        <v>2005</v>
      </c>
      <c r="J6" s="22">
        <v>126</v>
      </c>
      <c r="K6" s="22"/>
      <c r="L6" s="22">
        <v>122</v>
      </c>
      <c r="M6" s="22"/>
      <c r="N6" s="22">
        <v>60</v>
      </c>
      <c r="O6" s="22"/>
      <c r="P6" s="22">
        <f>+J6+L6+N6</f>
        <v>308</v>
      </c>
      <c r="Q6" s="22"/>
    </row>
    <row r="7" spans="1:17" x14ac:dyDescent="0.2">
      <c r="A7" s="3"/>
      <c r="B7"/>
      <c r="C7"/>
      <c r="I7" s="9">
        <v>2006</v>
      </c>
      <c r="J7" s="22">
        <v>138</v>
      </c>
      <c r="K7" s="22"/>
      <c r="L7" s="22">
        <v>125</v>
      </c>
      <c r="M7" s="22"/>
      <c r="N7" s="22">
        <v>75</v>
      </c>
      <c r="O7" s="22"/>
      <c r="P7" s="22">
        <f>+J7+L7+N7</f>
        <v>338</v>
      </c>
      <c r="Q7" s="22"/>
    </row>
    <row r="8" spans="1:17" x14ac:dyDescent="0.2">
      <c r="A8" s="3"/>
      <c r="B8"/>
      <c r="C8"/>
      <c r="I8" s="9">
        <v>2007</v>
      </c>
      <c r="J8" s="22">
        <v>145</v>
      </c>
      <c r="K8" s="22"/>
      <c r="L8" s="22">
        <v>128</v>
      </c>
      <c r="M8" s="22"/>
      <c r="N8" s="22">
        <v>63</v>
      </c>
      <c r="O8" s="22"/>
      <c r="P8" s="22">
        <f>+J8+L8+N8</f>
        <v>336</v>
      </c>
      <c r="Q8" s="22"/>
    </row>
    <row r="9" spans="1:17" x14ac:dyDescent="0.2">
      <c r="A9" s="3"/>
      <c r="B9"/>
      <c r="C9"/>
      <c r="I9" s="9">
        <v>2008</v>
      </c>
      <c r="J9" s="22">
        <v>162</v>
      </c>
      <c r="K9" s="22"/>
      <c r="L9" s="22">
        <v>132</v>
      </c>
      <c r="M9" s="22"/>
      <c r="N9" s="22">
        <v>65</v>
      </c>
      <c r="O9" s="22"/>
      <c r="P9" s="22">
        <v>359</v>
      </c>
      <c r="Q9" s="22"/>
    </row>
    <row r="10" spans="1:17" x14ac:dyDescent="0.2">
      <c r="A10" s="3"/>
      <c r="B10"/>
      <c r="C10"/>
      <c r="I10" s="9">
        <v>2009</v>
      </c>
      <c r="J10" s="22">
        <v>158</v>
      </c>
      <c r="K10" s="22"/>
      <c r="L10" s="22">
        <v>152</v>
      </c>
      <c r="M10" s="22"/>
      <c r="N10" s="22">
        <v>67</v>
      </c>
      <c r="O10" s="22"/>
      <c r="P10" s="22">
        <f>+J10+L10+N10</f>
        <v>377</v>
      </c>
      <c r="Q10" s="22"/>
    </row>
    <row r="11" spans="1:17" s="4" customFormat="1" x14ac:dyDescent="0.2">
      <c r="A11" s="3"/>
      <c r="I11" s="9">
        <v>2010</v>
      </c>
      <c r="J11" s="22">
        <v>208</v>
      </c>
      <c r="K11" s="22"/>
      <c r="L11" s="22">
        <v>165</v>
      </c>
      <c r="M11" s="22"/>
      <c r="N11" s="22">
        <v>84</v>
      </c>
      <c r="O11" s="22"/>
      <c r="P11" s="22">
        <v>457</v>
      </c>
      <c r="Q11" s="22"/>
    </row>
    <row r="12" spans="1:17" s="5" customFormat="1" x14ac:dyDescent="0.2">
      <c r="A12" s="3"/>
      <c r="I12" s="9">
        <v>2011</v>
      </c>
      <c r="J12" s="22">
        <v>226</v>
      </c>
      <c r="K12" s="22"/>
      <c r="L12" s="22">
        <v>167</v>
      </c>
      <c r="M12" s="22"/>
      <c r="N12" s="22">
        <v>97</v>
      </c>
      <c r="O12" s="22"/>
      <c r="P12" s="22">
        <v>490</v>
      </c>
      <c r="Q12" s="22"/>
    </row>
    <row r="13" spans="1:17" s="6" customFormat="1" x14ac:dyDescent="0.2">
      <c r="A13" s="3"/>
      <c r="I13" s="9">
        <v>2012</v>
      </c>
      <c r="J13" s="22">
        <v>217</v>
      </c>
      <c r="K13" s="22"/>
      <c r="L13" s="22">
        <v>169</v>
      </c>
      <c r="M13" s="22"/>
      <c r="N13" s="22">
        <v>97</v>
      </c>
      <c r="O13" s="22"/>
      <c r="P13" s="22">
        <v>483</v>
      </c>
      <c r="Q13" s="22"/>
    </row>
    <row r="14" spans="1:17" s="7" customFormat="1" x14ac:dyDescent="0.2">
      <c r="A14" s="3"/>
      <c r="I14" s="9">
        <v>2013</v>
      </c>
      <c r="J14" s="22">
        <v>237</v>
      </c>
      <c r="K14" s="22"/>
      <c r="L14" s="22">
        <v>173</v>
      </c>
      <c r="M14" s="22"/>
      <c r="N14" s="22">
        <v>105</v>
      </c>
      <c r="O14" s="22"/>
      <c r="P14" s="22">
        <v>515</v>
      </c>
      <c r="Q14" s="22"/>
    </row>
    <row r="15" spans="1:17" s="8" customFormat="1" x14ac:dyDescent="0.2">
      <c r="A15" s="3"/>
      <c r="I15" s="9">
        <v>2014</v>
      </c>
      <c r="J15" s="22">
        <v>250</v>
      </c>
      <c r="K15" s="22"/>
      <c r="L15" s="22">
        <v>172</v>
      </c>
      <c r="M15" s="22"/>
      <c r="N15" s="22">
        <v>105</v>
      </c>
      <c r="O15" s="22"/>
      <c r="P15" s="22">
        <v>527</v>
      </c>
      <c r="Q15" s="22"/>
    </row>
    <row r="16" spans="1:17" x14ac:dyDescent="0.2">
      <c r="A16" s="3"/>
      <c r="B16"/>
      <c r="C16"/>
      <c r="I16" s="9">
        <v>2015</v>
      </c>
      <c r="J16" s="22">
        <v>243</v>
      </c>
      <c r="K16" s="22"/>
      <c r="L16" s="22">
        <v>162</v>
      </c>
      <c r="M16" s="22"/>
      <c r="N16" s="22">
        <v>97</v>
      </c>
      <c r="O16" s="22"/>
      <c r="P16" s="22">
        <f>J16+L16+N16</f>
        <v>502</v>
      </c>
      <c r="Q16" s="22"/>
    </row>
    <row r="17" spans="1:17" s="10" customFormat="1" x14ac:dyDescent="0.2">
      <c r="A17" s="3"/>
      <c r="I17" s="9">
        <v>2016</v>
      </c>
      <c r="J17" s="22">
        <v>237</v>
      </c>
      <c r="K17" s="22"/>
      <c r="L17" s="22">
        <v>185</v>
      </c>
      <c r="M17" s="22"/>
      <c r="N17" s="22">
        <v>102</v>
      </c>
      <c r="O17" s="22"/>
      <c r="P17" s="22">
        <v>524</v>
      </c>
      <c r="Q17" s="22"/>
    </row>
    <row r="18" spans="1:17" s="11" customFormat="1" x14ac:dyDescent="0.2">
      <c r="A18" s="3"/>
      <c r="I18" s="9">
        <v>2017</v>
      </c>
      <c r="J18" s="22">
        <v>239</v>
      </c>
      <c r="K18" s="22"/>
      <c r="L18" s="22">
        <v>201</v>
      </c>
      <c r="M18" s="22"/>
      <c r="N18" s="22">
        <v>104</v>
      </c>
      <c r="O18" s="22"/>
      <c r="P18" s="22">
        <f>J18+L18+N18</f>
        <v>544</v>
      </c>
      <c r="Q18" s="22"/>
    </row>
    <row r="19" spans="1:17" x14ac:dyDescent="0.25">
      <c r="A19" s="3"/>
      <c r="B19"/>
      <c r="C19"/>
      <c r="I19" s="9">
        <v>2018</v>
      </c>
      <c r="J19" s="22">
        <v>233</v>
      </c>
      <c r="K19" s="22"/>
      <c r="L19" s="22">
        <v>184</v>
      </c>
      <c r="M19" s="22"/>
      <c r="N19" s="22">
        <v>100</v>
      </c>
      <c r="O19" s="22"/>
      <c r="P19" s="22">
        <f>J19+L19+N19</f>
        <v>517</v>
      </c>
      <c r="Q19" s="22"/>
    </row>
    <row r="20" spans="1:17" x14ac:dyDescent="0.25">
      <c r="A20" s="3"/>
      <c r="B20" s="3"/>
      <c r="C20" s="3"/>
      <c r="I20" s="19">
        <v>2019</v>
      </c>
      <c r="J20" s="20">
        <v>251</v>
      </c>
      <c r="K20" s="21"/>
      <c r="L20" s="22">
        <v>176</v>
      </c>
      <c r="M20" s="22"/>
      <c r="N20" s="22">
        <v>94</v>
      </c>
      <c r="O20" s="22"/>
      <c r="P20" s="22">
        <f>J20+L20+N20</f>
        <v>521</v>
      </c>
      <c r="Q20" s="22"/>
    </row>
    <row r="21" spans="1:17" x14ac:dyDescent="0.25">
      <c r="A21" s="3"/>
      <c r="B21" s="3"/>
      <c r="C21" s="3"/>
    </row>
    <row r="22" spans="1:17" x14ac:dyDescent="0.2">
      <c r="A22" s="3"/>
      <c r="B22" s="3"/>
      <c r="C22" s="3"/>
    </row>
    <row r="23" spans="1:17" x14ac:dyDescent="0.2">
      <c r="A23" s="3"/>
      <c r="B23" s="3"/>
      <c r="C23" s="3"/>
    </row>
    <row r="24" spans="1:17" x14ac:dyDescent="0.2">
      <c r="A24" s="3"/>
      <c r="B24" s="3"/>
      <c r="C24" s="3"/>
    </row>
    <row r="25" spans="1:17" x14ac:dyDescent="0.2">
      <c r="A25" s="3"/>
      <c r="B25" s="3"/>
      <c r="C25" s="3"/>
    </row>
    <row r="26" spans="1:17" x14ac:dyDescent="0.2">
      <c r="A26" s="3"/>
      <c r="B26" s="3"/>
      <c r="C26" s="3"/>
    </row>
    <row r="27" spans="1:17" x14ac:dyDescent="0.2">
      <c r="A27" s="3"/>
      <c r="B27" s="3"/>
      <c r="C27" s="3"/>
    </row>
    <row r="28" spans="1:17" x14ac:dyDescent="0.25">
      <c r="A28" s="3"/>
      <c r="B28" s="3"/>
      <c r="C28" s="3"/>
    </row>
    <row r="29" spans="1:17" x14ac:dyDescent="0.25">
      <c r="A29" s="3"/>
      <c r="B29" s="3"/>
      <c r="C29" s="3"/>
    </row>
    <row r="30" spans="1:17" x14ac:dyDescent="0.25">
      <c r="A30" s="3"/>
      <c r="B30" s="3"/>
      <c r="C30" s="3"/>
    </row>
    <row r="31" spans="1:17" x14ac:dyDescent="0.25">
      <c r="A31" s="3"/>
      <c r="B31" s="3"/>
      <c r="C31" s="3"/>
    </row>
    <row r="32" spans="1:17" x14ac:dyDescent="0.25">
      <c r="A32" s="3"/>
      <c r="B32" s="3"/>
      <c r="C32" s="3"/>
    </row>
    <row r="33" spans="1:3" x14ac:dyDescent="0.25">
      <c r="A33" s="3"/>
      <c r="B33" s="3"/>
      <c r="C33" s="3"/>
    </row>
    <row r="34" spans="1:3" x14ac:dyDescent="0.25">
      <c r="A34" s="3"/>
      <c r="B34" s="3"/>
      <c r="C34" s="3"/>
    </row>
    <row r="35" spans="1:3" x14ac:dyDescent="0.25">
      <c r="A35" s="3"/>
      <c r="B35" s="3"/>
      <c r="C35" s="3"/>
    </row>
    <row r="36" spans="1:3" x14ac:dyDescent="0.25">
      <c r="A36" s="3"/>
      <c r="B36" s="3"/>
      <c r="C36" s="3"/>
    </row>
  </sheetData>
  <mergeCells count="75">
    <mergeCell ref="J15:K15"/>
    <mergeCell ref="J14:K14"/>
    <mergeCell ref="J11:K11"/>
    <mergeCell ref="L13:M13"/>
    <mergeCell ref="L15:M15"/>
    <mergeCell ref="L11:M11"/>
    <mergeCell ref="J12:K12"/>
    <mergeCell ref="L12:M12"/>
    <mergeCell ref="J17:K17"/>
    <mergeCell ref="L17:M17"/>
    <mergeCell ref="J18:K18"/>
    <mergeCell ref="L18:M18"/>
    <mergeCell ref="J16:K16"/>
    <mergeCell ref="L16:M16"/>
    <mergeCell ref="N15:O15"/>
    <mergeCell ref="P15:Q15"/>
    <mergeCell ref="L14:M14"/>
    <mergeCell ref="N14:O14"/>
    <mergeCell ref="P14:Q14"/>
    <mergeCell ref="N13:O13"/>
    <mergeCell ref="L5:M5"/>
    <mergeCell ref="L6:M6"/>
    <mergeCell ref="J8:K8"/>
    <mergeCell ref="L8:M8"/>
    <mergeCell ref="J6:K6"/>
    <mergeCell ref="J7:K7"/>
    <mergeCell ref="L7:M7"/>
    <mergeCell ref="J9:K9"/>
    <mergeCell ref="N7:O7"/>
    <mergeCell ref="N9:O9"/>
    <mergeCell ref="N10:O10"/>
    <mergeCell ref="J10:K10"/>
    <mergeCell ref="J13:K13"/>
    <mergeCell ref="L9:M9"/>
    <mergeCell ref="L10:M10"/>
    <mergeCell ref="I2:Q3"/>
    <mergeCell ref="N4:O4"/>
    <mergeCell ref="B5:C5"/>
    <mergeCell ref="J5:K5"/>
    <mergeCell ref="N5:O5"/>
    <mergeCell ref="B2:G3"/>
    <mergeCell ref="F4:G4"/>
    <mergeCell ref="F5:G5"/>
    <mergeCell ref="D4:E4"/>
    <mergeCell ref="D5:E5"/>
    <mergeCell ref="B4:C4"/>
    <mergeCell ref="J4:M4"/>
    <mergeCell ref="P4:Q4"/>
    <mergeCell ref="P5:Q5"/>
    <mergeCell ref="P6:Q6"/>
    <mergeCell ref="N17:O17"/>
    <mergeCell ref="P17:Q17"/>
    <mergeCell ref="N11:O11"/>
    <mergeCell ref="N16:O16"/>
    <mergeCell ref="P16:Q16"/>
    <mergeCell ref="P13:Q13"/>
    <mergeCell ref="P11:Q11"/>
    <mergeCell ref="N12:O12"/>
    <mergeCell ref="P12:Q12"/>
    <mergeCell ref="P10:Q10"/>
    <mergeCell ref="N8:O8"/>
    <mergeCell ref="P8:Q8"/>
    <mergeCell ref="P9:Q9"/>
    <mergeCell ref="N6:O6"/>
    <mergeCell ref="P7:Q7"/>
    <mergeCell ref="J20:K20"/>
    <mergeCell ref="L20:M20"/>
    <mergeCell ref="N20:O20"/>
    <mergeCell ref="P20:Q20"/>
    <mergeCell ref="N18:O18"/>
    <mergeCell ref="P18:Q18"/>
    <mergeCell ref="P19:Q19"/>
    <mergeCell ref="N19:O19"/>
    <mergeCell ref="L19:M19"/>
    <mergeCell ref="J19:K19"/>
  </mergeCells>
  <phoneticPr fontId="0" type="noConversion"/>
  <pageMargins left="0.7" right="0.7" top="0.75" bottom="0.75" header="0.3" footer="0.3"/>
  <pageSetup paperSize="9" orientation="portrait" r:id="rId1"/>
  <drawing r:id="rId2"/>
  <picture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"/>
  <dimension ref="C2:F9"/>
  <sheetViews>
    <sheetView showGridLines="0" showRowColHeaders="0" tabSelected="1" zoomScaleNormal="100" workbookViewId="0">
      <selection activeCell="E5" sqref="E5:F8"/>
    </sheetView>
  </sheetViews>
  <sheetFormatPr defaultColWidth="8.85546875" defaultRowHeight="15" x14ac:dyDescent="0.25"/>
  <cols>
    <col min="3" max="3" width="5.7109375" bestFit="1" customWidth="1"/>
  </cols>
  <sheetData>
    <row r="2" spans="3:6" x14ac:dyDescent="0.25">
      <c r="C2" s="41" t="s">
        <v>17</v>
      </c>
      <c r="D2" s="41"/>
      <c r="E2" s="41"/>
      <c r="F2" s="41"/>
    </row>
    <row r="3" spans="3:6" ht="25.5" customHeight="1" x14ac:dyDescent="0.25">
      <c r="C3" s="41"/>
      <c r="D3" s="41"/>
      <c r="E3" s="41"/>
      <c r="F3" s="41"/>
    </row>
    <row r="4" spans="3:6" x14ac:dyDescent="0.25">
      <c r="C4" s="29" t="s">
        <v>10</v>
      </c>
      <c r="D4" s="29"/>
      <c r="E4" s="29" t="s">
        <v>8</v>
      </c>
      <c r="F4" s="29"/>
    </row>
    <row r="5" spans="3:6" x14ac:dyDescent="0.25">
      <c r="C5" s="36" t="s">
        <v>11</v>
      </c>
      <c r="D5" s="37"/>
      <c r="E5" s="22">
        <v>94</v>
      </c>
      <c r="F5" s="39"/>
    </row>
    <row r="6" spans="3:6" x14ac:dyDescent="0.25">
      <c r="C6" s="36" t="s">
        <v>76</v>
      </c>
      <c r="D6" s="37"/>
      <c r="E6" s="22">
        <v>305</v>
      </c>
      <c r="F6" s="39"/>
    </row>
    <row r="7" spans="3:6" x14ac:dyDescent="0.25">
      <c r="C7" s="36" t="s">
        <v>20</v>
      </c>
      <c r="D7" s="37"/>
      <c r="E7" s="22">
        <v>96</v>
      </c>
      <c r="F7" s="39"/>
    </row>
    <row r="8" spans="3:6" x14ac:dyDescent="0.25">
      <c r="C8" s="36" t="s">
        <v>21</v>
      </c>
      <c r="D8" s="37"/>
      <c r="E8" s="22">
        <v>26</v>
      </c>
      <c r="F8" s="39"/>
    </row>
    <row r="9" spans="3:6" ht="22.7" customHeight="1" x14ac:dyDescent="0.25">
      <c r="C9" s="38" t="s">
        <v>1</v>
      </c>
      <c r="D9" s="37"/>
      <c r="E9" s="40">
        <f>+E5+E6+E7+E8</f>
        <v>521</v>
      </c>
      <c r="F9" s="37"/>
    </row>
  </sheetData>
  <mergeCells count="13">
    <mergeCell ref="C2:F3"/>
    <mergeCell ref="E4:F4"/>
    <mergeCell ref="C4:D4"/>
    <mergeCell ref="C5:D5"/>
    <mergeCell ref="C7:D7"/>
    <mergeCell ref="C8:D8"/>
    <mergeCell ref="C9:D9"/>
    <mergeCell ref="E5:F5"/>
    <mergeCell ref="E6:F6"/>
    <mergeCell ref="E7:F7"/>
    <mergeCell ref="E8:F8"/>
    <mergeCell ref="E9:F9"/>
    <mergeCell ref="C6:D6"/>
  </mergeCells>
  <phoneticPr fontId="0" type="noConversion"/>
  <pageMargins left="0.7" right="0.7" top="0.75" bottom="0.75" header="0.3" footer="0.3"/>
  <pageSetup paperSize="9" orientation="portrait" r:id="rId1"/>
  <drawing r:id="rId2"/>
  <picture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4"/>
  <dimension ref="B2:I22"/>
  <sheetViews>
    <sheetView showGridLines="0" showRowColHeaders="0" zoomScale="142" workbookViewId="0">
      <selection activeCell="E26" sqref="E26"/>
    </sheetView>
  </sheetViews>
  <sheetFormatPr defaultColWidth="8.85546875" defaultRowHeight="15" x14ac:dyDescent="0.25"/>
  <cols>
    <col min="4" max="4" width="5.7109375" bestFit="1" customWidth="1"/>
    <col min="13" max="13" width="5.7109375" bestFit="1" customWidth="1"/>
  </cols>
  <sheetData>
    <row r="2" spans="2:9" ht="15" customHeight="1" x14ac:dyDescent="0.25">
      <c r="B2" s="41" t="s">
        <v>19</v>
      </c>
      <c r="C2" s="41"/>
      <c r="D2" s="41"/>
      <c r="E2" s="41"/>
      <c r="F2" s="41"/>
      <c r="G2" s="41"/>
      <c r="H2" s="41"/>
      <c r="I2" s="41"/>
    </row>
    <row r="3" spans="2:9" x14ac:dyDescent="0.25">
      <c r="B3" s="41"/>
      <c r="C3" s="41"/>
      <c r="D3" s="41"/>
      <c r="E3" s="41"/>
      <c r="F3" s="41"/>
      <c r="G3" s="41"/>
      <c r="H3" s="41"/>
      <c r="I3" s="41"/>
    </row>
    <row r="4" spans="2:9" x14ac:dyDescent="0.25">
      <c r="B4" s="29" t="s">
        <v>10</v>
      </c>
      <c r="C4" s="29"/>
      <c r="D4" s="29" t="s">
        <v>5</v>
      </c>
      <c r="E4" s="29"/>
      <c r="F4" s="29" t="s">
        <v>13</v>
      </c>
      <c r="G4" s="29"/>
      <c r="H4" s="29" t="s">
        <v>14</v>
      </c>
      <c r="I4" s="29"/>
    </row>
    <row r="5" spans="2:9" x14ac:dyDescent="0.25">
      <c r="B5" s="36" t="s">
        <v>12</v>
      </c>
      <c r="C5" s="42"/>
      <c r="D5" s="22">
        <v>36</v>
      </c>
      <c r="E5" s="22"/>
      <c r="F5" s="22">
        <v>35</v>
      </c>
      <c r="G5" s="22"/>
      <c r="H5" s="22">
        <v>1</v>
      </c>
      <c r="I5" s="39"/>
    </row>
    <row r="6" spans="2:9" x14ac:dyDescent="0.25">
      <c r="B6" s="36" t="s">
        <v>74</v>
      </c>
      <c r="C6" s="42"/>
      <c r="D6" s="22">
        <v>47</v>
      </c>
      <c r="E6" s="22"/>
      <c r="F6" s="22">
        <v>31</v>
      </c>
      <c r="G6" s="22"/>
      <c r="H6" s="22">
        <v>16</v>
      </c>
      <c r="I6" s="39"/>
    </row>
    <row r="7" spans="2:9" x14ac:dyDescent="0.25">
      <c r="B7" s="36" t="s">
        <v>22</v>
      </c>
      <c r="C7" s="42"/>
      <c r="D7" s="22">
        <v>11</v>
      </c>
      <c r="E7" s="22"/>
      <c r="F7" s="22">
        <v>6</v>
      </c>
      <c r="G7" s="22"/>
      <c r="H7" s="22">
        <v>5</v>
      </c>
      <c r="I7" s="39"/>
    </row>
    <row r="8" spans="2:9" ht="15.75" customHeight="1" x14ac:dyDescent="0.25">
      <c r="B8" s="38" t="s">
        <v>1</v>
      </c>
      <c r="C8" s="38"/>
      <c r="D8" s="40">
        <f>SUM(D5:D7)</f>
        <v>94</v>
      </c>
      <c r="E8" s="40"/>
      <c r="F8" s="40">
        <f>+F5+F6+F7</f>
        <v>72</v>
      </c>
      <c r="G8" s="40"/>
      <c r="H8" s="40">
        <f>+H5+H6+H7</f>
        <v>22</v>
      </c>
      <c r="I8" s="40"/>
    </row>
    <row r="10" spans="2:9" ht="15.75" customHeight="1" x14ac:dyDescent="0.2"/>
    <row r="13" spans="2:9" ht="15" customHeight="1" x14ac:dyDescent="0.2"/>
    <row r="15" spans="2:9" ht="15" customHeight="1" x14ac:dyDescent="0.2"/>
    <row r="19" ht="15" customHeight="1" x14ac:dyDescent="0.2"/>
    <row r="20" ht="15.75" customHeight="1" x14ac:dyDescent="0.2"/>
    <row r="21" ht="15" customHeight="1" x14ac:dyDescent="0.2"/>
    <row r="22" ht="15.75" customHeight="1" x14ac:dyDescent="0.2"/>
  </sheetData>
  <mergeCells count="21">
    <mergeCell ref="H8:I8"/>
    <mergeCell ref="B8:C8"/>
    <mergeCell ref="D8:E8"/>
    <mergeCell ref="H4:I4"/>
    <mergeCell ref="H5:I5"/>
    <mergeCell ref="D4:E4"/>
    <mergeCell ref="H7:I7"/>
    <mergeCell ref="B4:C4"/>
    <mergeCell ref="F8:G8"/>
    <mergeCell ref="F7:G7"/>
    <mergeCell ref="F5:G5"/>
    <mergeCell ref="B5:C5"/>
    <mergeCell ref="D5:E5"/>
    <mergeCell ref="D7:E7"/>
    <mergeCell ref="B7:C7"/>
    <mergeCell ref="F4:G4"/>
    <mergeCell ref="H6:I6"/>
    <mergeCell ref="B2:I3"/>
    <mergeCell ref="B6:C6"/>
    <mergeCell ref="D6:E6"/>
    <mergeCell ref="F6:G6"/>
  </mergeCells>
  <phoneticPr fontId="0" type="noConversion"/>
  <pageMargins left="0.7" right="0.7" top="0.75" bottom="0.75" header="0.3" footer="0.3"/>
  <drawing r:id="rId1"/>
  <picture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3"/>
  <dimension ref="A1:N54"/>
  <sheetViews>
    <sheetView showGridLines="0" showRowColHeaders="0" topLeftCell="A34" zoomScaleNormal="100" workbookViewId="0">
      <selection activeCell="A70" sqref="A70"/>
    </sheetView>
  </sheetViews>
  <sheetFormatPr defaultColWidth="9.140625" defaultRowHeight="15" customHeight="1" x14ac:dyDescent="0.2"/>
  <cols>
    <col min="1" max="1" width="22.42578125" style="1" bestFit="1" customWidth="1"/>
    <col min="2" max="2" width="5.42578125" style="1" bestFit="1" customWidth="1"/>
    <col min="3" max="3" width="6.7109375" style="1" customWidth="1"/>
    <col min="4" max="4" width="7" style="1" bestFit="1" customWidth="1"/>
    <col min="5" max="14" width="7" style="1" customWidth="1"/>
    <col min="15" max="16384" width="9.140625" style="1"/>
  </cols>
  <sheetData>
    <row r="1" spans="1:14" ht="15" customHeight="1" x14ac:dyDescent="0.2">
      <c r="A1" s="41" t="s">
        <v>18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5" customHeight="1" x14ac:dyDescent="0.2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15" customHeight="1" x14ac:dyDescent="0.2">
      <c r="A3" s="13" t="s">
        <v>2</v>
      </c>
      <c r="B3" s="29" t="s">
        <v>0</v>
      </c>
      <c r="C3" s="29"/>
      <c r="D3" s="48" t="s">
        <v>5</v>
      </c>
      <c r="E3" s="46" t="s">
        <v>84</v>
      </c>
      <c r="F3" s="43" t="s">
        <v>82</v>
      </c>
      <c r="G3" s="43" t="s">
        <v>77</v>
      </c>
      <c r="H3" s="43" t="s">
        <v>73</v>
      </c>
      <c r="I3" s="43" t="s">
        <v>71</v>
      </c>
      <c r="J3" s="43" t="s">
        <v>70</v>
      </c>
      <c r="K3" s="43" t="s">
        <v>67</v>
      </c>
      <c r="L3" s="43" t="s">
        <v>63</v>
      </c>
      <c r="M3" s="43" t="s">
        <v>30</v>
      </c>
      <c r="N3" s="43" t="s">
        <v>26</v>
      </c>
    </row>
    <row r="4" spans="1:14" ht="15" customHeight="1" x14ac:dyDescent="0.2">
      <c r="A4" s="13"/>
      <c r="B4" s="13" t="s">
        <v>3</v>
      </c>
      <c r="C4" s="13" t="s">
        <v>4</v>
      </c>
      <c r="D4" s="49"/>
      <c r="E4" s="47"/>
      <c r="F4" s="43"/>
      <c r="G4" s="45"/>
      <c r="H4" s="43"/>
      <c r="I4" s="43"/>
      <c r="J4" s="44"/>
      <c r="K4" s="44"/>
      <c r="L4" s="44"/>
      <c r="M4" s="44"/>
      <c r="N4" s="44"/>
    </row>
    <row r="5" spans="1:14" ht="15" customHeight="1" x14ac:dyDescent="0.2">
      <c r="A5" s="15" t="s">
        <v>31</v>
      </c>
      <c r="B5" s="16">
        <v>85</v>
      </c>
      <c r="C5" s="16">
        <v>87</v>
      </c>
      <c r="D5" s="16">
        <v>52</v>
      </c>
      <c r="E5" s="16">
        <f>SUM(B5:D5)</f>
        <v>224</v>
      </c>
      <c r="F5" s="16">
        <v>186</v>
      </c>
      <c r="G5" s="12">
        <v>202</v>
      </c>
      <c r="H5" s="12">
        <v>200</v>
      </c>
      <c r="I5" s="12">
        <v>216</v>
      </c>
      <c r="J5" s="12">
        <v>237</v>
      </c>
      <c r="K5" s="12">
        <v>247</v>
      </c>
      <c r="L5" s="12">
        <v>231</v>
      </c>
      <c r="M5" s="12">
        <v>219</v>
      </c>
      <c r="N5" s="12">
        <v>201</v>
      </c>
    </row>
    <row r="6" spans="1:14" ht="15" customHeight="1" x14ac:dyDescent="0.2">
      <c r="A6" s="15" t="s">
        <v>48</v>
      </c>
      <c r="B6" s="16">
        <v>66</v>
      </c>
      <c r="C6" s="16">
        <v>19</v>
      </c>
      <c r="D6" s="16">
        <v>15</v>
      </c>
      <c r="E6" s="16">
        <f t="shared" ref="E6:E53" si="0">SUM(B6:D6)</f>
        <v>100</v>
      </c>
      <c r="F6" s="16">
        <v>107</v>
      </c>
      <c r="G6" s="12">
        <v>98</v>
      </c>
      <c r="H6" s="12">
        <v>95</v>
      </c>
      <c r="I6" s="12">
        <v>85</v>
      </c>
      <c r="J6" s="12">
        <v>82</v>
      </c>
      <c r="K6" s="12">
        <v>65</v>
      </c>
      <c r="L6" s="12">
        <v>67</v>
      </c>
      <c r="M6" s="12">
        <v>73</v>
      </c>
      <c r="N6" s="12">
        <v>64</v>
      </c>
    </row>
    <row r="7" spans="1:14" ht="15" customHeight="1" x14ac:dyDescent="0.2">
      <c r="A7" s="15" t="s">
        <v>42</v>
      </c>
      <c r="B7" s="16">
        <v>8</v>
      </c>
      <c r="C7" s="16">
        <v>10</v>
      </c>
      <c r="D7" s="16">
        <v>9</v>
      </c>
      <c r="E7" s="16">
        <f t="shared" si="0"/>
        <v>27</v>
      </c>
      <c r="F7" s="16">
        <v>34</v>
      </c>
      <c r="G7" s="12">
        <v>22</v>
      </c>
      <c r="H7" s="12">
        <v>26</v>
      </c>
      <c r="I7" s="12">
        <v>31</v>
      </c>
      <c r="J7" s="12">
        <v>34</v>
      </c>
      <c r="K7" s="12">
        <v>43</v>
      </c>
      <c r="L7" s="12">
        <v>45</v>
      </c>
      <c r="M7" s="12">
        <v>44</v>
      </c>
      <c r="N7" s="12">
        <v>40</v>
      </c>
    </row>
    <row r="8" spans="1:14" ht="15" customHeight="1" x14ac:dyDescent="0.2">
      <c r="A8" s="15" t="s">
        <v>45</v>
      </c>
      <c r="B8" s="16">
        <v>15</v>
      </c>
      <c r="C8" s="16">
        <v>1</v>
      </c>
      <c r="D8" s="16"/>
      <c r="E8" s="16">
        <f t="shared" si="0"/>
        <v>16</v>
      </c>
      <c r="F8" s="16">
        <v>16</v>
      </c>
      <c r="G8" s="12">
        <v>18</v>
      </c>
      <c r="H8" s="12">
        <v>21</v>
      </c>
      <c r="I8" s="12">
        <v>23</v>
      </c>
      <c r="J8" s="12">
        <v>23</v>
      </c>
      <c r="K8" s="12">
        <v>20</v>
      </c>
      <c r="L8" s="12">
        <v>22</v>
      </c>
      <c r="M8" s="12">
        <v>19</v>
      </c>
      <c r="N8" s="12">
        <v>19</v>
      </c>
    </row>
    <row r="9" spans="1:14" ht="15" customHeight="1" x14ac:dyDescent="0.2">
      <c r="A9" s="15" t="s">
        <v>57</v>
      </c>
      <c r="B9" s="16">
        <v>9</v>
      </c>
      <c r="C9" s="16">
        <v>3</v>
      </c>
      <c r="D9" s="16">
        <v>2</v>
      </c>
      <c r="E9" s="16">
        <f t="shared" si="0"/>
        <v>14</v>
      </c>
      <c r="F9" s="16">
        <v>15</v>
      </c>
      <c r="G9" s="12">
        <v>13</v>
      </c>
      <c r="H9" s="12">
        <v>13</v>
      </c>
      <c r="I9" s="12">
        <v>11</v>
      </c>
      <c r="J9" s="12">
        <v>6</v>
      </c>
      <c r="K9" s="12">
        <v>6</v>
      </c>
      <c r="L9" s="12">
        <v>4</v>
      </c>
      <c r="M9" s="12">
        <v>8</v>
      </c>
      <c r="N9" s="12">
        <v>7</v>
      </c>
    </row>
    <row r="10" spans="1:14" ht="15" customHeight="1" x14ac:dyDescent="0.2">
      <c r="A10" s="15" t="s">
        <v>43</v>
      </c>
      <c r="B10" s="16">
        <v>4</v>
      </c>
      <c r="C10" s="16">
        <v>7</v>
      </c>
      <c r="D10" s="16">
        <v>2</v>
      </c>
      <c r="E10" s="16">
        <f t="shared" si="0"/>
        <v>13</v>
      </c>
      <c r="F10" s="16">
        <v>13</v>
      </c>
      <c r="G10" s="12">
        <v>27</v>
      </c>
      <c r="H10" s="12">
        <v>28</v>
      </c>
      <c r="I10" s="12">
        <v>13</v>
      </c>
      <c r="J10" s="12">
        <v>10</v>
      </c>
      <c r="K10" s="12">
        <v>9</v>
      </c>
      <c r="L10" s="12">
        <v>5</v>
      </c>
      <c r="M10" s="12">
        <v>6</v>
      </c>
      <c r="N10" s="12">
        <v>7</v>
      </c>
    </row>
    <row r="11" spans="1:14" ht="15" customHeight="1" x14ac:dyDescent="0.2">
      <c r="A11" s="15" t="s">
        <v>50</v>
      </c>
      <c r="B11" s="16"/>
      <c r="C11" s="16">
        <v>7</v>
      </c>
      <c r="D11" s="16"/>
      <c r="E11" s="16">
        <f t="shared" si="0"/>
        <v>7</v>
      </c>
      <c r="F11" s="16">
        <v>13</v>
      </c>
      <c r="G11" s="12">
        <v>15</v>
      </c>
      <c r="H11" s="12">
        <v>3</v>
      </c>
      <c r="I11" s="12">
        <v>2</v>
      </c>
      <c r="J11" s="12">
        <v>5</v>
      </c>
      <c r="K11" s="12">
        <v>2</v>
      </c>
      <c r="L11" s="12">
        <v>2</v>
      </c>
      <c r="M11" s="12">
        <v>2</v>
      </c>
      <c r="N11" s="12">
        <v>3</v>
      </c>
    </row>
    <row r="12" spans="1:14" ht="15" customHeight="1" x14ac:dyDescent="0.2">
      <c r="A12" s="15" t="s">
        <v>72</v>
      </c>
      <c r="B12" s="16"/>
      <c r="C12" s="16">
        <v>7</v>
      </c>
      <c r="D12" s="16"/>
      <c r="E12" s="16">
        <f t="shared" si="0"/>
        <v>7</v>
      </c>
      <c r="F12" s="16">
        <v>12</v>
      </c>
      <c r="G12" s="12">
        <v>17</v>
      </c>
      <c r="H12" s="12">
        <v>13</v>
      </c>
      <c r="I12" s="12">
        <v>1</v>
      </c>
      <c r="J12" s="12"/>
      <c r="K12" s="12"/>
      <c r="L12" s="12"/>
      <c r="M12" s="12"/>
      <c r="N12" s="12"/>
    </row>
    <row r="13" spans="1:14" ht="15" customHeight="1" x14ac:dyDescent="0.2">
      <c r="A13" s="15" t="s">
        <v>34</v>
      </c>
      <c r="B13" s="16">
        <v>5</v>
      </c>
      <c r="C13" s="16">
        <v>1</v>
      </c>
      <c r="D13" s="16">
        <v>2</v>
      </c>
      <c r="E13" s="16">
        <f t="shared" si="0"/>
        <v>8</v>
      </c>
      <c r="F13" s="16">
        <v>11</v>
      </c>
      <c r="G13" s="12">
        <v>13</v>
      </c>
      <c r="H13" s="12">
        <v>8</v>
      </c>
      <c r="I13" s="12">
        <v>9</v>
      </c>
      <c r="J13" s="12">
        <v>6</v>
      </c>
      <c r="K13" s="12">
        <v>6</v>
      </c>
      <c r="L13" s="12">
        <v>6</v>
      </c>
      <c r="M13" s="12">
        <v>8</v>
      </c>
      <c r="N13" s="12">
        <v>8</v>
      </c>
    </row>
    <row r="14" spans="1:14" ht="15" customHeight="1" x14ac:dyDescent="0.2">
      <c r="A14" s="15" t="s">
        <v>35</v>
      </c>
      <c r="B14" s="16">
        <v>5</v>
      </c>
      <c r="C14" s="16">
        <v>2</v>
      </c>
      <c r="D14" s="16">
        <v>4</v>
      </c>
      <c r="E14" s="16">
        <f t="shared" si="0"/>
        <v>11</v>
      </c>
      <c r="F14" s="16">
        <v>9</v>
      </c>
      <c r="G14" s="12">
        <v>4</v>
      </c>
      <c r="H14" s="12">
        <v>4</v>
      </c>
      <c r="I14" s="12">
        <v>4</v>
      </c>
      <c r="J14" s="12">
        <v>3</v>
      </c>
      <c r="K14" s="12">
        <v>3</v>
      </c>
      <c r="L14" s="12">
        <v>3</v>
      </c>
      <c r="M14" s="12">
        <v>3</v>
      </c>
      <c r="N14" s="12">
        <v>7</v>
      </c>
    </row>
    <row r="15" spans="1:14" ht="15" customHeight="1" x14ac:dyDescent="0.2">
      <c r="A15" s="15" t="s">
        <v>62</v>
      </c>
      <c r="B15" s="16">
        <v>4</v>
      </c>
      <c r="C15" s="16">
        <v>2</v>
      </c>
      <c r="D15" s="16">
        <v>2</v>
      </c>
      <c r="E15" s="16">
        <f t="shared" si="0"/>
        <v>8</v>
      </c>
      <c r="F15" s="16">
        <v>8</v>
      </c>
      <c r="G15" s="12">
        <v>7</v>
      </c>
      <c r="H15" s="12">
        <v>8</v>
      </c>
      <c r="I15" s="12">
        <v>12</v>
      </c>
      <c r="J15" s="12">
        <v>7</v>
      </c>
      <c r="K15" s="12">
        <v>5</v>
      </c>
      <c r="L15" s="12">
        <v>1</v>
      </c>
      <c r="M15" s="12">
        <v>1</v>
      </c>
      <c r="N15" s="12"/>
    </row>
    <row r="16" spans="1:14" ht="15" customHeight="1" x14ac:dyDescent="0.2">
      <c r="A16" s="15" t="s">
        <v>36</v>
      </c>
      <c r="B16" s="16">
        <v>5</v>
      </c>
      <c r="C16" s="16">
        <v>1</v>
      </c>
      <c r="D16" s="16"/>
      <c r="E16" s="16">
        <f t="shared" si="0"/>
        <v>6</v>
      </c>
      <c r="F16" s="16">
        <v>6</v>
      </c>
      <c r="G16" s="12">
        <v>6</v>
      </c>
      <c r="H16" s="12">
        <v>7</v>
      </c>
      <c r="I16" s="12">
        <v>7</v>
      </c>
      <c r="J16" s="12">
        <v>8</v>
      </c>
      <c r="K16" s="12">
        <v>9</v>
      </c>
      <c r="L16" s="12">
        <v>11</v>
      </c>
      <c r="M16" s="12">
        <v>9</v>
      </c>
      <c r="N16" s="12">
        <v>9</v>
      </c>
    </row>
    <row r="17" spans="1:14" ht="15" customHeight="1" x14ac:dyDescent="0.2">
      <c r="A17" s="15" t="s">
        <v>52</v>
      </c>
      <c r="B17" s="16">
        <v>3</v>
      </c>
      <c r="C17" s="16">
        <v>1</v>
      </c>
      <c r="D17" s="16">
        <v>1</v>
      </c>
      <c r="E17" s="16">
        <f t="shared" si="0"/>
        <v>5</v>
      </c>
      <c r="F17" s="16">
        <v>5</v>
      </c>
      <c r="G17" s="12">
        <v>6</v>
      </c>
      <c r="H17" s="12">
        <v>6</v>
      </c>
      <c r="I17" s="12">
        <v>9</v>
      </c>
      <c r="J17" s="12">
        <v>10</v>
      </c>
      <c r="K17" s="12">
        <v>2</v>
      </c>
      <c r="L17" s="12">
        <v>2</v>
      </c>
      <c r="M17" s="12">
        <v>5</v>
      </c>
      <c r="N17" s="12">
        <v>5</v>
      </c>
    </row>
    <row r="18" spans="1:14" ht="15" customHeight="1" x14ac:dyDescent="0.2">
      <c r="A18" s="15" t="s">
        <v>53</v>
      </c>
      <c r="B18" s="16">
        <v>3</v>
      </c>
      <c r="C18" s="16">
        <v>2</v>
      </c>
      <c r="D18" s="16"/>
      <c r="E18" s="16">
        <f t="shared" si="0"/>
        <v>5</v>
      </c>
      <c r="F18" s="16">
        <v>5</v>
      </c>
      <c r="G18" s="12">
        <v>5</v>
      </c>
      <c r="H18" s="12">
        <v>8</v>
      </c>
      <c r="I18" s="12">
        <v>8</v>
      </c>
      <c r="J18" s="12">
        <v>8</v>
      </c>
      <c r="K18" s="12">
        <v>8</v>
      </c>
      <c r="L18" s="12">
        <v>8</v>
      </c>
      <c r="M18" s="12">
        <v>8</v>
      </c>
      <c r="N18" s="12">
        <v>4</v>
      </c>
    </row>
    <row r="19" spans="1:14" ht="15" customHeight="1" x14ac:dyDescent="0.2">
      <c r="A19" s="15" t="s">
        <v>60</v>
      </c>
      <c r="B19" s="16"/>
      <c r="C19" s="16">
        <v>2</v>
      </c>
      <c r="D19" s="16"/>
      <c r="E19" s="16">
        <f t="shared" si="0"/>
        <v>2</v>
      </c>
      <c r="F19" s="16">
        <v>5</v>
      </c>
      <c r="G19" s="12">
        <v>5</v>
      </c>
      <c r="H19" s="12">
        <v>4</v>
      </c>
      <c r="I19" s="12">
        <v>3</v>
      </c>
      <c r="J19" s="12">
        <v>3</v>
      </c>
      <c r="K19" s="12">
        <v>5</v>
      </c>
      <c r="L19" s="12">
        <v>3</v>
      </c>
      <c r="M19" s="12">
        <v>2</v>
      </c>
      <c r="N19" s="12"/>
    </row>
    <row r="20" spans="1:14" ht="15" customHeight="1" x14ac:dyDescent="0.2">
      <c r="A20" s="15" t="s">
        <v>41</v>
      </c>
      <c r="B20" s="16">
        <v>2</v>
      </c>
      <c r="C20" s="16">
        <v>2</v>
      </c>
      <c r="D20" s="16"/>
      <c r="E20" s="16">
        <f t="shared" si="0"/>
        <v>4</v>
      </c>
      <c r="F20" s="16">
        <v>4</v>
      </c>
      <c r="G20" s="12">
        <v>5</v>
      </c>
      <c r="H20" s="12">
        <v>6</v>
      </c>
      <c r="I20" s="12">
        <v>6</v>
      </c>
      <c r="J20" s="12">
        <v>8</v>
      </c>
      <c r="K20" s="12">
        <v>8</v>
      </c>
      <c r="L20" s="12">
        <v>8</v>
      </c>
      <c r="M20" s="12">
        <v>8</v>
      </c>
      <c r="N20" s="12">
        <v>9</v>
      </c>
    </row>
    <row r="21" spans="1:14" ht="15" customHeight="1" x14ac:dyDescent="0.2">
      <c r="A21" s="15" t="s">
        <v>44</v>
      </c>
      <c r="B21" s="16">
        <v>2</v>
      </c>
      <c r="C21" s="16">
        <v>1</v>
      </c>
      <c r="D21" s="16">
        <v>1</v>
      </c>
      <c r="E21" s="16">
        <f t="shared" si="0"/>
        <v>4</v>
      </c>
      <c r="F21" s="16">
        <v>4</v>
      </c>
      <c r="G21" s="12">
        <v>4</v>
      </c>
      <c r="H21" s="12">
        <v>4</v>
      </c>
      <c r="I21" s="12">
        <v>5</v>
      </c>
      <c r="J21" s="12">
        <v>10</v>
      </c>
      <c r="K21" s="12">
        <v>11</v>
      </c>
      <c r="L21" s="12">
        <v>7</v>
      </c>
      <c r="M21" s="12">
        <v>8</v>
      </c>
      <c r="N21" s="12">
        <v>9</v>
      </c>
    </row>
    <row r="22" spans="1:14" ht="15" customHeight="1" x14ac:dyDescent="0.2">
      <c r="A22" s="15" t="s">
        <v>49</v>
      </c>
      <c r="B22" s="16">
        <v>1</v>
      </c>
      <c r="C22" s="16">
        <v>2</v>
      </c>
      <c r="D22" s="16"/>
      <c r="E22" s="16">
        <f t="shared" si="0"/>
        <v>3</v>
      </c>
      <c r="F22" s="16">
        <v>4</v>
      </c>
      <c r="G22" s="12">
        <v>4</v>
      </c>
      <c r="H22" s="12"/>
      <c r="I22" s="12">
        <v>0</v>
      </c>
      <c r="J22" s="12">
        <v>1</v>
      </c>
      <c r="K22" s="12">
        <v>2</v>
      </c>
      <c r="L22" s="12">
        <v>1</v>
      </c>
      <c r="M22" s="12">
        <v>3</v>
      </c>
      <c r="N22" s="12">
        <v>2</v>
      </c>
    </row>
    <row r="23" spans="1:14" ht="15" customHeight="1" x14ac:dyDescent="0.2">
      <c r="A23" s="15" t="s">
        <v>56</v>
      </c>
      <c r="B23" s="16">
        <v>3</v>
      </c>
      <c r="C23" s="16">
        <v>1</v>
      </c>
      <c r="D23" s="16"/>
      <c r="E23" s="16">
        <f t="shared" si="0"/>
        <v>4</v>
      </c>
      <c r="F23" s="16">
        <v>4</v>
      </c>
      <c r="G23" s="12">
        <v>4</v>
      </c>
      <c r="H23" s="12">
        <v>4</v>
      </c>
      <c r="I23" s="12">
        <v>3</v>
      </c>
      <c r="J23" s="12">
        <v>3</v>
      </c>
      <c r="K23" s="12">
        <v>3</v>
      </c>
      <c r="L23" s="12">
        <v>3</v>
      </c>
      <c r="M23" s="12">
        <v>4</v>
      </c>
      <c r="N23" s="12">
        <v>3</v>
      </c>
    </row>
    <row r="24" spans="1:14" ht="15" customHeight="1" x14ac:dyDescent="0.2">
      <c r="A24" s="15" t="s">
        <v>27</v>
      </c>
      <c r="B24" s="16">
        <v>1</v>
      </c>
      <c r="C24" s="16">
        <v>2</v>
      </c>
      <c r="D24" s="16"/>
      <c r="E24" s="16">
        <f t="shared" si="0"/>
        <v>3</v>
      </c>
      <c r="F24" s="16">
        <v>4</v>
      </c>
      <c r="G24" s="12">
        <v>4</v>
      </c>
      <c r="H24" s="12">
        <v>4</v>
      </c>
      <c r="I24" s="12">
        <v>2</v>
      </c>
      <c r="J24" s="12">
        <v>1</v>
      </c>
      <c r="K24" s="12">
        <v>1</v>
      </c>
      <c r="L24" s="12">
        <v>1</v>
      </c>
      <c r="M24" s="12">
        <v>1</v>
      </c>
      <c r="N24" s="12">
        <v>1</v>
      </c>
    </row>
    <row r="25" spans="1:14" ht="15" customHeight="1" x14ac:dyDescent="0.2">
      <c r="A25" s="15" t="s">
        <v>47</v>
      </c>
      <c r="B25" s="16">
        <v>2</v>
      </c>
      <c r="C25" s="16">
        <v>2</v>
      </c>
      <c r="D25" s="16"/>
      <c r="E25" s="16">
        <f t="shared" si="0"/>
        <v>4</v>
      </c>
      <c r="F25" s="16">
        <v>4</v>
      </c>
      <c r="G25" s="12">
        <v>2</v>
      </c>
      <c r="H25" s="12">
        <v>1</v>
      </c>
      <c r="I25" s="12">
        <v>1</v>
      </c>
      <c r="J25" s="12">
        <v>1</v>
      </c>
      <c r="K25" s="12">
        <v>2</v>
      </c>
      <c r="L25" s="12">
        <v>2</v>
      </c>
      <c r="M25" s="12">
        <v>4</v>
      </c>
      <c r="N25" s="12">
        <v>3</v>
      </c>
    </row>
    <row r="26" spans="1:14" ht="15" customHeight="1" x14ac:dyDescent="0.2">
      <c r="A26" s="15" t="s">
        <v>61</v>
      </c>
      <c r="B26" s="16">
        <v>4</v>
      </c>
      <c r="C26" s="16"/>
      <c r="D26" s="16"/>
      <c r="E26" s="16">
        <f t="shared" si="0"/>
        <v>4</v>
      </c>
      <c r="F26" s="16">
        <v>4</v>
      </c>
      <c r="G26" s="12">
        <v>2</v>
      </c>
      <c r="H26" s="12">
        <v>3</v>
      </c>
      <c r="I26" s="12">
        <v>4</v>
      </c>
      <c r="J26" s="12">
        <v>3</v>
      </c>
      <c r="K26" s="12">
        <v>1</v>
      </c>
      <c r="L26" s="12"/>
      <c r="M26" s="12">
        <v>1</v>
      </c>
      <c r="N26" s="12"/>
    </row>
    <row r="27" spans="1:14" ht="15" customHeight="1" x14ac:dyDescent="0.2">
      <c r="A27" s="15" t="s">
        <v>25</v>
      </c>
      <c r="B27" s="16"/>
      <c r="C27" s="16">
        <v>2</v>
      </c>
      <c r="D27" s="16"/>
      <c r="E27" s="16">
        <f t="shared" si="0"/>
        <v>2</v>
      </c>
      <c r="F27" s="16">
        <v>3</v>
      </c>
      <c r="G27" s="12">
        <v>9</v>
      </c>
      <c r="H27" s="12">
        <v>10</v>
      </c>
      <c r="I27" s="12">
        <v>4</v>
      </c>
      <c r="J27" s="12">
        <v>3</v>
      </c>
      <c r="K27" s="12">
        <v>3</v>
      </c>
      <c r="L27" s="12">
        <v>3</v>
      </c>
      <c r="M27" s="12">
        <v>4</v>
      </c>
      <c r="N27" s="12">
        <v>4</v>
      </c>
    </row>
    <row r="28" spans="1:14" ht="15" customHeight="1" x14ac:dyDescent="0.2">
      <c r="A28" s="15" t="s">
        <v>66</v>
      </c>
      <c r="B28" s="16">
        <v>2</v>
      </c>
      <c r="C28" s="16">
        <v>1</v>
      </c>
      <c r="D28" s="16"/>
      <c r="E28" s="16">
        <f t="shared" si="0"/>
        <v>3</v>
      </c>
      <c r="F28" s="16">
        <v>3</v>
      </c>
      <c r="G28" s="12">
        <v>7</v>
      </c>
      <c r="H28" s="12"/>
      <c r="I28" s="12">
        <v>0</v>
      </c>
      <c r="J28" s="12"/>
      <c r="K28" s="12"/>
      <c r="L28" s="12"/>
      <c r="M28" s="12"/>
      <c r="N28" s="12"/>
    </row>
    <row r="29" spans="1:14" ht="15" customHeight="1" x14ac:dyDescent="0.2">
      <c r="A29" s="15" t="s">
        <v>33</v>
      </c>
      <c r="B29" s="16">
        <v>3</v>
      </c>
      <c r="C29" s="16"/>
      <c r="D29" s="16"/>
      <c r="E29" s="16">
        <f t="shared" si="0"/>
        <v>3</v>
      </c>
      <c r="F29" s="16">
        <v>3</v>
      </c>
      <c r="G29" s="12">
        <v>4</v>
      </c>
      <c r="H29" s="12">
        <v>4</v>
      </c>
      <c r="I29" s="12">
        <v>2</v>
      </c>
      <c r="J29" s="12">
        <v>2</v>
      </c>
      <c r="K29" s="12">
        <v>1</v>
      </c>
      <c r="L29" s="12">
        <v>1</v>
      </c>
      <c r="M29" s="12">
        <v>3</v>
      </c>
      <c r="N29" s="12">
        <v>3</v>
      </c>
    </row>
    <row r="30" spans="1:14" ht="15" customHeight="1" x14ac:dyDescent="0.2">
      <c r="A30" s="15" t="s">
        <v>24</v>
      </c>
      <c r="B30" s="16">
        <v>3</v>
      </c>
      <c r="C30" s="16"/>
      <c r="D30" s="16"/>
      <c r="E30" s="16">
        <f t="shared" si="0"/>
        <v>3</v>
      </c>
      <c r="F30" s="16">
        <v>3</v>
      </c>
      <c r="G30" s="12">
        <v>3</v>
      </c>
      <c r="H30" s="12">
        <v>2</v>
      </c>
      <c r="I30" s="12">
        <v>0</v>
      </c>
      <c r="J30" s="12"/>
      <c r="K30" s="12"/>
      <c r="L30" s="12"/>
      <c r="M30" s="12">
        <v>1</v>
      </c>
      <c r="N30" s="12">
        <v>1</v>
      </c>
    </row>
    <row r="31" spans="1:14" ht="15" customHeight="1" x14ac:dyDescent="0.2">
      <c r="A31" s="15" t="s">
        <v>54</v>
      </c>
      <c r="B31" s="16">
        <v>1</v>
      </c>
      <c r="C31" s="16">
        <v>2</v>
      </c>
      <c r="D31" s="16"/>
      <c r="E31" s="16">
        <f t="shared" si="0"/>
        <v>3</v>
      </c>
      <c r="F31" s="16">
        <v>3</v>
      </c>
      <c r="G31" s="12">
        <v>2</v>
      </c>
      <c r="H31" s="12">
        <v>2</v>
      </c>
      <c r="I31" s="12">
        <v>5</v>
      </c>
      <c r="J31" s="12">
        <v>9</v>
      </c>
      <c r="K31" s="12">
        <v>9</v>
      </c>
      <c r="L31" s="12">
        <v>9</v>
      </c>
      <c r="M31" s="12">
        <v>9</v>
      </c>
      <c r="N31" s="12">
        <v>5</v>
      </c>
    </row>
    <row r="32" spans="1:14" ht="15" customHeight="1" x14ac:dyDescent="0.2">
      <c r="A32" s="15" t="s">
        <v>80</v>
      </c>
      <c r="B32" s="16"/>
      <c r="C32" s="16">
        <v>2</v>
      </c>
      <c r="D32" s="16"/>
      <c r="E32" s="16">
        <f t="shared" si="0"/>
        <v>2</v>
      </c>
      <c r="F32" s="16">
        <v>3</v>
      </c>
      <c r="G32" s="12">
        <v>2</v>
      </c>
      <c r="H32" s="12"/>
      <c r="I32" s="12"/>
      <c r="J32" s="12"/>
      <c r="K32" s="12"/>
      <c r="L32" s="12"/>
      <c r="M32" s="12"/>
      <c r="N32" s="12"/>
    </row>
    <row r="33" spans="1:14" ht="15" customHeight="1" x14ac:dyDescent="0.2">
      <c r="A33" s="15" t="s">
        <v>59</v>
      </c>
      <c r="B33" s="16">
        <v>2</v>
      </c>
      <c r="C33" s="16"/>
      <c r="D33" s="16"/>
      <c r="E33" s="16">
        <f t="shared" si="0"/>
        <v>2</v>
      </c>
      <c r="F33" s="16">
        <v>2</v>
      </c>
      <c r="G33" s="12">
        <v>3</v>
      </c>
      <c r="H33" s="12">
        <v>3</v>
      </c>
      <c r="I33" s="12">
        <v>3</v>
      </c>
      <c r="J33" s="12">
        <v>3</v>
      </c>
      <c r="K33" s="12">
        <v>2</v>
      </c>
      <c r="L33" s="12">
        <v>2</v>
      </c>
      <c r="M33" s="12">
        <v>1</v>
      </c>
      <c r="N33" s="12">
        <v>1</v>
      </c>
    </row>
    <row r="34" spans="1:14" ht="15" customHeight="1" x14ac:dyDescent="0.2">
      <c r="A34" s="15" t="s">
        <v>37</v>
      </c>
      <c r="B34" s="16">
        <v>2</v>
      </c>
      <c r="C34" s="16"/>
      <c r="D34" s="16"/>
      <c r="E34" s="16">
        <f t="shared" si="0"/>
        <v>2</v>
      </c>
      <c r="F34" s="16">
        <v>2</v>
      </c>
      <c r="G34" s="12">
        <v>2</v>
      </c>
      <c r="H34" s="12">
        <v>2</v>
      </c>
      <c r="I34" s="12">
        <v>2</v>
      </c>
      <c r="J34" s="12">
        <v>2</v>
      </c>
      <c r="K34" s="12">
        <v>2</v>
      </c>
      <c r="L34" s="12">
        <v>1</v>
      </c>
      <c r="M34" s="12">
        <v>1</v>
      </c>
      <c r="N34" s="12">
        <v>1</v>
      </c>
    </row>
    <row r="35" spans="1:14" ht="15" customHeight="1" x14ac:dyDescent="0.2">
      <c r="A35" s="15" t="s">
        <v>78</v>
      </c>
      <c r="B35" s="16">
        <v>1</v>
      </c>
      <c r="C35" s="16"/>
      <c r="D35" s="16">
        <v>1</v>
      </c>
      <c r="E35" s="16">
        <f t="shared" si="0"/>
        <v>2</v>
      </c>
      <c r="F35" s="16">
        <v>2</v>
      </c>
      <c r="G35" s="12">
        <v>2</v>
      </c>
      <c r="H35" s="12"/>
      <c r="I35" s="12"/>
      <c r="J35" s="12"/>
      <c r="K35" s="12"/>
      <c r="L35" s="12"/>
      <c r="M35" s="12"/>
      <c r="N35" s="12"/>
    </row>
    <row r="36" spans="1:14" ht="15" customHeight="1" x14ac:dyDescent="0.2">
      <c r="A36" s="15" t="s">
        <v>39</v>
      </c>
      <c r="B36" s="16"/>
      <c r="C36" s="16">
        <v>1</v>
      </c>
      <c r="D36" s="16">
        <v>1</v>
      </c>
      <c r="E36" s="16">
        <f t="shared" si="0"/>
        <v>2</v>
      </c>
      <c r="F36" s="16">
        <v>2</v>
      </c>
      <c r="G36" s="12">
        <v>1</v>
      </c>
      <c r="H36" s="12">
        <v>1</v>
      </c>
      <c r="I36" s="12">
        <v>1</v>
      </c>
      <c r="J36" s="12">
        <v>1</v>
      </c>
      <c r="K36" s="12">
        <v>2</v>
      </c>
      <c r="L36" s="12">
        <v>2</v>
      </c>
      <c r="M36" s="12">
        <v>2</v>
      </c>
      <c r="N36" s="12">
        <v>2</v>
      </c>
    </row>
    <row r="37" spans="1:14" ht="15" customHeight="1" x14ac:dyDescent="0.2">
      <c r="A37" s="15" t="s">
        <v>83</v>
      </c>
      <c r="B37" s="16"/>
      <c r="C37" s="16"/>
      <c r="D37" s="16">
        <v>2</v>
      </c>
      <c r="E37" s="16">
        <f t="shared" si="0"/>
        <v>2</v>
      </c>
      <c r="F37" s="16">
        <v>2</v>
      </c>
      <c r="G37" s="12"/>
      <c r="H37" s="12"/>
      <c r="I37" s="12"/>
      <c r="J37" s="12"/>
      <c r="K37" s="12"/>
      <c r="L37" s="12"/>
      <c r="M37" s="12"/>
      <c r="N37" s="12"/>
    </row>
    <row r="38" spans="1:14" ht="15" customHeight="1" x14ac:dyDescent="0.2">
      <c r="A38" s="15" t="s">
        <v>51</v>
      </c>
      <c r="B38" s="16"/>
      <c r="C38" s="16">
        <v>1</v>
      </c>
      <c r="D38" s="16"/>
      <c r="E38" s="16">
        <f t="shared" si="0"/>
        <v>1</v>
      </c>
      <c r="F38" s="16">
        <v>1</v>
      </c>
      <c r="G38" s="12">
        <v>6</v>
      </c>
      <c r="H38" s="12">
        <v>8</v>
      </c>
      <c r="I38" s="12">
        <v>7</v>
      </c>
      <c r="J38" s="12">
        <v>6</v>
      </c>
      <c r="K38" s="12">
        <v>6</v>
      </c>
      <c r="L38" s="12">
        <v>6</v>
      </c>
      <c r="M38" s="12">
        <v>6</v>
      </c>
      <c r="N38" s="12">
        <v>7</v>
      </c>
    </row>
    <row r="39" spans="1:14" ht="15" customHeight="1" x14ac:dyDescent="0.2">
      <c r="A39" s="15" t="s">
        <v>40</v>
      </c>
      <c r="B39" s="16">
        <v>1</v>
      </c>
      <c r="C39" s="16"/>
      <c r="D39" s="16"/>
      <c r="E39" s="16">
        <f t="shared" si="0"/>
        <v>1</v>
      </c>
      <c r="F39" s="16">
        <v>1</v>
      </c>
      <c r="G39" s="12">
        <v>2</v>
      </c>
      <c r="H39" s="12">
        <v>1</v>
      </c>
      <c r="I39" s="12">
        <v>1</v>
      </c>
      <c r="J39" s="12">
        <v>1</v>
      </c>
      <c r="K39" s="12">
        <v>1</v>
      </c>
      <c r="L39" s="12">
        <v>1</v>
      </c>
      <c r="M39" s="12">
        <v>1</v>
      </c>
      <c r="N39" s="12">
        <v>1</v>
      </c>
    </row>
    <row r="40" spans="1:14" ht="15" customHeight="1" x14ac:dyDescent="0.2">
      <c r="A40" s="15" t="s">
        <v>23</v>
      </c>
      <c r="B40" s="16">
        <v>1</v>
      </c>
      <c r="C40" s="16"/>
      <c r="D40" s="16"/>
      <c r="E40" s="16">
        <f t="shared" si="0"/>
        <v>1</v>
      </c>
      <c r="F40" s="16">
        <v>1</v>
      </c>
      <c r="G40" s="12">
        <v>2</v>
      </c>
      <c r="H40" s="12">
        <v>2</v>
      </c>
      <c r="I40" s="12">
        <v>2</v>
      </c>
      <c r="J40" s="12">
        <v>2</v>
      </c>
      <c r="K40" s="12"/>
      <c r="L40" s="12">
        <v>2</v>
      </c>
      <c r="M40" s="12">
        <v>2</v>
      </c>
      <c r="N40" s="12">
        <v>2</v>
      </c>
    </row>
    <row r="41" spans="1:14" ht="15" customHeight="1" x14ac:dyDescent="0.2">
      <c r="A41" s="15" t="s">
        <v>28</v>
      </c>
      <c r="B41" s="16">
        <v>1</v>
      </c>
      <c r="C41" s="16"/>
      <c r="D41" s="16"/>
      <c r="E41" s="16">
        <f t="shared" si="0"/>
        <v>1</v>
      </c>
      <c r="F41" s="16">
        <v>1</v>
      </c>
      <c r="G41" s="12">
        <v>2</v>
      </c>
      <c r="H41" s="12">
        <v>2</v>
      </c>
      <c r="I41" s="12">
        <v>3</v>
      </c>
      <c r="J41" s="12">
        <v>3</v>
      </c>
      <c r="K41" s="12">
        <v>2</v>
      </c>
      <c r="L41" s="12">
        <v>1</v>
      </c>
      <c r="M41" s="12">
        <v>2</v>
      </c>
      <c r="N41" s="12">
        <v>2</v>
      </c>
    </row>
    <row r="42" spans="1:14" ht="15" customHeight="1" x14ac:dyDescent="0.2">
      <c r="A42" s="15" t="s">
        <v>32</v>
      </c>
      <c r="B42" s="16">
        <v>1</v>
      </c>
      <c r="C42" s="16"/>
      <c r="D42" s="16"/>
      <c r="E42" s="16">
        <f t="shared" si="0"/>
        <v>1</v>
      </c>
      <c r="F42" s="16">
        <v>1</v>
      </c>
      <c r="G42" s="12">
        <v>1</v>
      </c>
      <c r="H42" s="12">
        <v>1</v>
      </c>
      <c r="I42" s="12">
        <v>1</v>
      </c>
      <c r="J42" s="12">
        <v>1</v>
      </c>
      <c r="K42" s="12">
        <v>1</v>
      </c>
      <c r="L42" s="12">
        <v>1</v>
      </c>
      <c r="M42" s="12">
        <v>2</v>
      </c>
      <c r="N42" s="12">
        <v>2</v>
      </c>
    </row>
    <row r="43" spans="1:14" ht="15" customHeight="1" x14ac:dyDescent="0.2">
      <c r="A43" s="15" t="s">
        <v>38</v>
      </c>
      <c r="B43" s="16">
        <v>1</v>
      </c>
      <c r="C43" s="16"/>
      <c r="D43" s="16"/>
      <c r="E43" s="16">
        <f t="shared" si="0"/>
        <v>1</v>
      </c>
      <c r="F43" s="16">
        <v>1</v>
      </c>
      <c r="G43" s="12">
        <v>1</v>
      </c>
      <c r="H43" s="12"/>
      <c r="I43" s="12">
        <v>0</v>
      </c>
      <c r="J43" s="12"/>
      <c r="K43" s="12"/>
      <c r="L43" s="12"/>
      <c r="M43" s="12">
        <v>1</v>
      </c>
      <c r="N43" s="12"/>
    </row>
    <row r="44" spans="1:14" ht="15" customHeight="1" x14ac:dyDescent="0.2">
      <c r="A44" s="15" t="s">
        <v>46</v>
      </c>
      <c r="B44" s="16">
        <v>1</v>
      </c>
      <c r="C44" s="16"/>
      <c r="D44" s="16"/>
      <c r="E44" s="16">
        <f t="shared" si="0"/>
        <v>1</v>
      </c>
      <c r="F44" s="16">
        <v>1</v>
      </c>
      <c r="G44" s="12">
        <v>1</v>
      </c>
      <c r="H44" s="12">
        <v>1</v>
      </c>
      <c r="I44" s="12">
        <v>1</v>
      </c>
      <c r="J44" s="12">
        <v>2</v>
      </c>
      <c r="K44" s="12">
        <v>2</v>
      </c>
      <c r="L44" s="12">
        <v>2</v>
      </c>
      <c r="M44" s="12">
        <v>2</v>
      </c>
      <c r="N44" s="12">
        <v>2</v>
      </c>
    </row>
    <row r="45" spans="1:14" ht="15" customHeight="1" x14ac:dyDescent="0.2">
      <c r="A45" s="15" t="s">
        <v>55</v>
      </c>
      <c r="B45" s="16"/>
      <c r="C45" s="16">
        <v>1</v>
      </c>
      <c r="D45" s="16"/>
      <c r="E45" s="16">
        <f t="shared" si="0"/>
        <v>1</v>
      </c>
      <c r="F45" s="16">
        <v>1</v>
      </c>
      <c r="G45" s="12">
        <v>1</v>
      </c>
      <c r="H45" s="12">
        <v>1</v>
      </c>
      <c r="I45" s="12">
        <v>1</v>
      </c>
      <c r="J45" s="12">
        <v>2</v>
      </c>
      <c r="K45" s="12">
        <v>2</v>
      </c>
      <c r="L45" s="12">
        <v>2</v>
      </c>
      <c r="M45" s="12">
        <v>3</v>
      </c>
      <c r="N45" s="12">
        <v>3</v>
      </c>
    </row>
    <row r="46" spans="1:14" ht="15" customHeight="1" x14ac:dyDescent="0.2">
      <c r="A46" s="15" t="s">
        <v>69</v>
      </c>
      <c r="B46" s="16">
        <v>1</v>
      </c>
      <c r="C46" s="16"/>
      <c r="D46" s="16"/>
      <c r="E46" s="16">
        <f t="shared" si="0"/>
        <v>1</v>
      </c>
      <c r="F46" s="16">
        <v>1</v>
      </c>
      <c r="G46" s="12">
        <v>1</v>
      </c>
      <c r="H46" s="12">
        <v>1</v>
      </c>
      <c r="I46" s="12">
        <v>0</v>
      </c>
      <c r="J46" s="12">
        <v>5</v>
      </c>
      <c r="K46" s="12">
        <v>5</v>
      </c>
      <c r="L46" s="12"/>
      <c r="M46" s="12"/>
      <c r="N46" s="12"/>
    </row>
    <row r="47" spans="1:14" ht="15" customHeight="1" x14ac:dyDescent="0.2">
      <c r="A47" s="15" t="s">
        <v>58</v>
      </c>
      <c r="B47" s="16">
        <v>1</v>
      </c>
      <c r="C47" s="16"/>
      <c r="D47" s="16"/>
      <c r="E47" s="16">
        <f t="shared" si="0"/>
        <v>1</v>
      </c>
      <c r="F47" s="16">
        <v>1</v>
      </c>
      <c r="G47" s="12">
        <v>1</v>
      </c>
      <c r="H47" s="12"/>
      <c r="I47" s="12">
        <v>1</v>
      </c>
      <c r="J47" s="12">
        <v>1</v>
      </c>
      <c r="K47" s="12">
        <v>1</v>
      </c>
      <c r="L47" s="12">
        <v>1</v>
      </c>
      <c r="M47" s="12">
        <v>1</v>
      </c>
      <c r="N47" s="12">
        <v>1</v>
      </c>
    </row>
    <row r="48" spans="1:14" ht="15" customHeight="1" x14ac:dyDescent="0.2">
      <c r="A48" s="15" t="s">
        <v>79</v>
      </c>
      <c r="B48" s="16"/>
      <c r="C48" s="16">
        <v>1</v>
      </c>
      <c r="D48" s="16"/>
      <c r="E48" s="16">
        <f t="shared" si="0"/>
        <v>1</v>
      </c>
      <c r="F48" s="16">
        <v>1</v>
      </c>
      <c r="G48" s="12">
        <v>1</v>
      </c>
      <c r="H48" s="12"/>
      <c r="I48" s="12"/>
      <c r="J48" s="12"/>
      <c r="K48" s="12"/>
      <c r="L48" s="12"/>
      <c r="M48" s="12"/>
      <c r="N48" s="12"/>
    </row>
    <row r="49" spans="1:14" ht="15" customHeight="1" x14ac:dyDescent="0.2">
      <c r="A49" s="15" t="s">
        <v>75</v>
      </c>
      <c r="B49" s="16"/>
      <c r="C49" s="16">
        <v>1</v>
      </c>
      <c r="D49" s="16"/>
      <c r="E49" s="16">
        <f t="shared" si="0"/>
        <v>1</v>
      </c>
      <c r="F49" s="16">
        <v>1</v>
      </c>
      <c r="G49" s="12">
        <v>1</v>
      </c>
      <c r="H49" s="12">
        <v>2</v>
      </c>
      <c r="I49" s="12"/>
      <c r="J49" s="12"/>
      <c r="K49" s="12"/>
      <c r="L49" s="12"/>
      <c r="M49" s="12"/>
      <c r="N49" s="12"/>
    </row>
    <row r="50" spans="1:14" ht="15" customHeight="1" x14ac:dyDescent="0.2">
      <c r="A50" s="15" t="s">
        <v>64</v>
      </c>
      <c r="B50" s="16"/>
      <c r="C50" s="16">
        <v>1</v>
      </c>
      <c r="D50" s="16"/>
      <c r="E50" s="16">
        <f t="shared" si="0"/>
        <v>1</v>
      </c>
      <c r="F50" s="16">
        <v>1</v>
      </c>
      <c r="G50" s="12">
        <v>1</v>
      </c>
      <c r="H50" s="12">
        <v>1</v>
      </c>
      <c r="I50" s="12">
        <v>1</v>
      </c>
      <c r="J50" s="12">
        <v>1</v>
      </c>
      <c r="K50" s="12">
        <v>1</v>
      </c>
      <c r="L50" s="12">
        <v>1</v>
      </c>
      <c r="M50" s="12"/>
      <c r="N50" s="12"/>
    </row>
    <row r="51" spans="1:14" ht="15" customHeight="1" x14ac:dyDescent="0.2">
      <c r="A51" s="15" t="s">
        <v>81</v>
      </c>
      <c r="B51" s="16"/>
      <c r="C51" s="16">
        <v>1</v>
      </c>
      <c r="D51" s="16"/>
      <c r="E51" s="16">
        <f t="shared" si="0"/>
        <v>1</v>
      </c>
      <c r="F51" s="16">
        <v>1</v>
      </c>
      <c r="G51" s="12">
        <v>1</v>
      </c>
      <c r="H51" s="12"/>
      <c r="I51" s="12"/>
      <c r="J51" s="12"/>
      <c r="K51" s="12"/>
      <c r="L51" s="12"/>
      <c r="M51" s="12"/>
      <c r="N51" s="12"/>
    </row>
    <row r="52" spans="1:14" ht="15" customHeight="1" x14ac:dyDescent="0.2">
      <c r="A52" s="15" t="s">
        <v>68</v>
      </c>
      <c r="B52" s="16">
        <v>1</v>
      </c>
      <c r="C52" s="16"/>
      <c r="D52" s="16"/>
      <c r="E52" s="16">
        <f t="shared" si="0"/>
        <v>1</v>
      </c>
      <c r="F52" s="16">
        <v>1</v>
      </c>
      <c r="G52" s="12">
        <v>1</v>
      </c>
      <c r="H52" s="12">
        <v>3</v>
      </c>
      <c r="I52" s="12">
        <v>1</v>
      </c>
      <c r="J52" s="12">
        <v>1</v>
      </c>
      <c r="K52" s="12">
        <v>1</v>
      </c>
      <c r="L52" s="12"/>
      <c r="M52" s="12"/>
      <c r="N52" s="12"/>
    </row>
    <row r="53" spans="1:14" ht="15" customHeight="1" x14ac:dyDescent="0.2">
      <c r="A53" s="15" t="s">
        <v>65</v>
      </c>
      <c r="B53" s="16">
        <v>1</v>
      </c>
      <c r="C53" s="16"/>
      <c r="D53" s="16"/>
      <c r="E53" s="16">
        <f t="shared" si="0"/>
        <v>1</v>
      </c>
      <c r="F53" s="16">
        <v>1</v>
      </c>
      <c r="G53" s="12">
        <v>1</v>
      </c>
      <c r="H53" s="12">
        <v>1</v>
      </c>
      <c r="I53" s="12">
        <v>1</v>
      </c>
      <c r="J53" s="12">
        <v>1</v>
      </c>
      <c r="K53" s="12">
        <v>1</v>
      </c>
      <c r="L53" s="12">
        <v>1</v>
      </c>
      <c r="M53" s="12"/>
      <c r="N53" s="12"/>
    </row>
    <row r="54" spans="1:14" ht="15" customHeight="1" x14ac:dyDescent="0.2">
      <c r="A54" s="17" t="s">
        <v>29</v>
      </c>
      <c r="B54" s="18">
        <f>SUM(B5:B53)</f>
        <v>251</v>
      </c>
      <c r="C54" s="18">
        <f>SUM(C5:C53)</f>
        <v>176</v>
      </c>
      <c r="D54" s="18">
        <f>SUM(D5:D53)</f>
        <v>94</v>
      </c>
      <c r="E54" s="18">
        <f>SUM(E5:E53)</f>
        <v>521</v>
      </c>
      <c r="F54" s="18">
        <f>SUM(F5:F53)</f>
        <v>517</v>
      </c>
      <c r="G54" s="18">
        <v>544</v>
      </c>
      <c r="H54" s="18">
        <f>SUM(H5:H53)</f>
        <v>514</v>
      </c>
      <c r="I54" s="18">
        <v>502</v>
      </c>
      <c r="J54" s="18">
        <v>527</v>
      </c>
      <c r="K54" s="18">
        <v>515</v>
      </c>
      <c r="L54" s="18">
        <v>483</v>
      </c>
      <c r="M54" s="18">
        <v>490</v>
      </c>
      <c r="N54" s="18">
        <v>457</v>
      </c>
    </row>
  </sheetData>
  <sortState ref="A5:N55">
    <sortCondition descending="1" ref="F5:F55"/>
  </sortState>
  <mergeCells count="13">
    <mergeCell ref="A1:N2"/>
    <mergeCell ref="B3:C3"/>
    <mergeCell ref="N3:N4"/>
    <mergeCell ref="M3:M4"/>
    <mergeCell ref="L3:L4"/>
    <mergeCell ref="K3:K4"/>
    <mergeCell ref="J3:J4"/>
    <mergeCell ref="I3:I4"/>
    <mergeCell ref="F3:F4"/>
    <mergeCell ref="H3:H4"/>
    <mergeCell ref="G3:G4"/>
    <mergeCell ref="E3:E4"/>
    <mergeCell ref="D3:D4"/>
  </mergeCells>
  <phoneticPr fontId="0" type="noConversion"/>
  <pageMargins left="0.7" right="0.7" top="0.75" bottom="0.75" header="0.3" footer="0.3"/>
  <pageSetup paperSize="9" orientation="portrait" r:id="rId1"/>
  <drawing r:id="rId2"/>
  <picture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Residenti </vt:lpstr>
      <vt:lpstr>Fasce di età</vt:lpstr>
      <vt:lpstr>Minori</vt:lpstr>
      <vt:lpstr>Nazionalità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2021-08-12T08:59:19Z</dcterms:modified>
</cp:coreProperties>
</file>