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585" windowWidth="19440" windowHeight="15480" activeTab="1"/>
  </bookViews>
  <sheets>
    <sheet name="Residenti " sheetId="2" r:id="rId1"/>
    <sheet name="Fasce di età" sheetId="3" r:id="rId2"/>
    <sheet name="Nazionalità  " sheetId="1" r:id="rId3"/>
    <sheet name="Minori" sheetId="4" r:id="rId4"/>
  </sheets>
  <externalReferences>
    <externalReference r:id="rId5"/>
  </externalReferences>
  <definedNames>
    <definedName name="_xlnm._FilterDatabase" localSheetId="2" hidden="1">'Nazionalità  '!$A$3:$M$106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" i="2" l="1"/>
  <c r="R9" i="2"/>
  <c r="R10" i="2"/>
  <c r="R11" i="2"/>
  <c r="R12" i="2"/>
  <c r="R13" i="2"/>
  <c r="R14" i="2"/>
  <c r="R7" i="2"/>
  <c r="E106" i="1" l="1"/>
  <c r="G11" i="2" l="1"/>
  <c r="H6" i="4" l="1"/>
  <c r="H5" i="4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 l="1"/>
  <c r="B106" i="1" l="1"/>
  <c r="C106" i="1" l="1"/>
  <c r="D106" i="1"/>
  <c r="D8" i="4"/>
  <c r="F8" i="4"/>
  <c r="E9" i="3"/>
  <c r="H8" i="4" l="1"/>
  <c r="F106" i="1"/>
</calcChain>
</file>

<file path=xl/sharedStrings.xml><?xml version="1.0" encoding="utf-8"?>
<sst xmlns="http://schemas.openxmlformats.org/spreadsheetml/2006/main" count="146" uniqueCount="137">
  <si>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</si>
  <si>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</si>
  <si>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</si>
  <si>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</si>
  <si>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</si>
  <si>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</si>
  <si>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</si>
  <si>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</si>
  <si>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</si>
  <si>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</si>
  <si>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</si>
  <si>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</si>
  <si>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</si>
  <si>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</si>
  <si>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</si>
  <si>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Iran</t>
  </si>
  <si>
    <t>Egitto</t>
  </si>
  <si>
    <t>Moldavia</t>
  </si>
  <si>
    <t>Polonia</t>
  </si>
  <si>
    <t>Germania</t>
  </si>
  <si>
    <t>Brasile</t>
  </si>
  <si>
    <t>Croazia</t>
  </si>
  <si>
    <t>Cina</t>
  </si>
  <si>
    <t>Colombia</t>
  </si>
  <si>
    <t>Cuba</t>
  </si>
  <si>
    <t>Spagna</t>
  </si>
  <si>
    <t>Svizzera</t>
  </si>
  <si>
    <t>Belgio</t>
  </si>
  <si>
    <t>Bulgaria</t>
  </si>
  <si>
    <t>Argentina</t>
  </si>
  <si>
    <t>Camerun</t>
  </si>
  <si>
    <t>Costa d'Avorio</t>
  </si>
  <si>
    <t>Tunisia</t>
  </si>
  <si>
    <t>Danimarca</t>
  </si>
  <si>
    <t>Ecuador</t>
  </si>
  <si>
    <t>Russia</t>
  </si>
  <si>
    <t>Austria</t>
  </si>
  <si>
    <t>Australia</t>
  </si>
  <si>
    <t>Cile</t>
  </si>
  <si>
    <t>Repubblica Ceca</t>
  </si>
  <si>
    <t>Venezuela</t>
  </si>
  <si>
    <t>Bielorussia</t>
  </si>
  <si>
    <t>Portogallo</t>
  </si>
  <si>
    <t>Kenya</t>
  </si>
  <si>
    <t>Cambogia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</si>
  <si>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</si>
  <si>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</si>
  <si>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</si>
  <si>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</si>
  <si>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</si>
  <si>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</si>
  <si>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</si>
  <si>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</si>
  <si>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</si>
  <si>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Siria</t>
  </si>
  <si>
    <t>Slovenia</t>
  </si>
  <si>
    <t>Ungheria</t>
  </si>
  <si>
    <t>Canada</t>
  </si>
  <si>
    <t>Burkina Faso</t>
  </si>
  <si>
    <t>Algeria</t>
  </si>
  <si>
    <t>Kazakistan</t>
  </si>
  <si>
    <t>Panama</t>
  </si>
  <si>
    <t>15-17</t>
  </si>
  <si>
    <t>18-49</t>
  </si>
  <si>
    <t>50-65</t>
  </si>
  <si>
    <t>Oltre 65</t>
  </si>
  <si>
    <t>Burundi</t>
  </si>
  <si>
    <t>Macedonia</t>
  </si>
  <si>
    <t>Palestina</t>
  </si>
  <si>
    <t>0-17</t>
  </si>
  <si>
    <t xml:space="preserve">Kosovo </t>
  </si>
  <si>
    <t xml:space="preserve">India </t>
  </si>
  <si>
    <t>Messico</t>
  </si>
  <si>
    <t>Slovacchia</t>
  </si>
  <si>
    <t xml:space="preserve">Svezia </t>
  </si>
  <si>
    <t xml:space="preserve">Togo </t>
  </si>
  <si>
    <t xml:space="preserve">Giappone </t>
  </si>
  <si>
    <t>Ghana</t>
  </si>
  <si>
    <t>Senegal</t>
  </si>
  <si>
    <t>Irlanda</t>
  </si>
  <si>
    <t>Malta</t>
  </si>
  <si>
    <t>Thailandia</t>
  </si>
  <si>
    <t>El Salvador</t>
  </si>
  <si>
    <t>Mauritius</t>
  </si>
  <si>
    <t>Pakistan</t>
  </si>
  <si>
    <t>Somalia</t>
  </si>
  <si>
    <t xml:space="preserve">Sud Africa </t>
  </si>
  <si>
    <t xml:space="preserve">Nigeria </t>
  </si>
  <si>
    <t>Etiopia</t>
  </si>
  <si>
    <t>Iraq</t>
  </si>
  <si>
    <t xml:space="preserve">Israele </t>
  </si>
  <si>
    <t xml:space="preserve">Bosnia </t>
  </si>
  <si>
    <t xml:space="preserve">Capo Verde </t>
  </si>
  <si>
    <t xml:space="preserve">Georgia </t>
  </si>
  <si>
    <t xml:space="preserve">Bangladesh </t>
  </si>
  <si>
    <t>Nazionalità stranieri residenti nel Comune di Figline e Incisa V.no</t>
  </si>
  <si>
    <t>Incisa  2013</t>
  </si>
  <si>
    <t>Figline  2013</t>
  </si>
  <si>
    <t xml:space="preserve">Guinea </t>
  </si>
  <si>
    <t>Serbia</t>
  </si>
  <si>
    <t xml:space="preserve">Turchia </t>
  </si>
  <si>
    <t>Indonesia</t>
  </si>
  <si>
    <t>6_14</t>
  </si>
  <si>
    <t>Bolivia</t>
  </si>
  <si>
    <t>Malesia</t>
  </si>
  <si>
    <t>Corea del Sud</t>
  </si>
  <si>
    <t>Mali</t>
  </si>
  <si>
    <t>Ex Jugoslavia</t>
  </si>
  <si>
    <t>Repubblica Dominicana</t>
  </si>
  <si>
    <t>Gabon</t>
  </si>
  <si>
    <t>Popolazione residente nel Comune di Figline Incisa V.no</t>
  </si>
  <si>
    <t>Divisione per classi di età degli stranieri residenti nel Comune di Figline Incisa V.no</t>
  </si>
  <si>
    <t>Divisione per classi di età dei minori stranieri residenti nel Comune di Figline Incisa V.no</t>
  </si>
  <si>
    <t>Paesi Bassi</t>
  </si>
  <si>
    <t>Totale 2018</t>
  </si>
  <si>
    <t>Totale 2017</t>
  </si>
  <si>
    <t>Totale 2016</t>
  </si>
  <si>
    <t>Totale 2015</t>
  </si>
  <si>
    <t>Totale 2014</t>
  </si>
  <si>
    <t>Totale 2013</t>
  </si>
  <si>
    <t>Totale 2019</t>
  </si>
  <si>
    <t>Afghanistan</t>
  </si>
  <si>
    <t>Armenia</t>
  </si>
  <si>
    <t>Congolese</t>
  </si>
  <si>
    <t>Eritrea</t>
  </si>
  <si>
    <t>Estone</t>
  </si>
  <si>
    <t>Gambia</t>
  </si>
  <si>
    <t>Giordania</t>
  </si>
  <si>
    <t>In corso di definizione</t>
  </si>
  <si>
    <t>Lituania</t>
  </si>
  <si>
    <t>Ruanda</t>
  </si>
  <si>
    <t>Seychelles</t>
  </si>
  <si>
    <t>Sierra Leone</t>
  </si>
  <si>
    <t>Vietnam</t>
  </si>
  <si>
    <t>2013 Incisa</t>
  </si>
  <si>
    <t>2013 Figline</t>
  </si>
  <si>
    <t>Popolazione straniera residente nel Comune di Figline Incisa Valdarno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</si>
</sst>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5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5" fontId="2" fillId="8" borderId="4" xfId="0" applyNumberFormat="1" applyFont="1" applyFill="1" applyBorder="1" applyAlignment="1">
      <alignment horizontal="center" vertical="center" shrinkToFit="1"/>
    </xf>
    <xf numFmtId="165" fontId="2" fillId="6" borderId="4" xfId="0" applyNumberFormat="1" applyFont="1" applyFill="1" applyBorder="1" applyAlignment="1">
      <alignment horizontal="center" vertical="center" shrinkToFit="1"/>
    </xf>
    <xf numFmtId="165" fontId="5" fillId="6" borderId="4" xfId="0" applyNumberFormat="1" applyFont="1" applyFill="1" applyBorder="1" applyAlignment="1">
      <alignment horizontal="center" vertical="center" shrinkToFit="1"/>
    </xf>
    <xf numFmtId="164" fontId="2" fillId="6" borderId="4" xfId="0" applyNumberFormat="1" applyFont="1" applyFill="1" applyBorder="1" applyAlignment="1">
      <alignment horizontal="center" vertical="center" wrapText="1" shrinkToFit="1"/>
    </xf>
    <xf numFmtId="164" fontId="2" fillId="7" borderId="4" xfId="0" applyNumberFormat="1" applyFont="1" applyFill="1" applyBorder="1" applyAlignment="1">
      <alignment horizontal="center" vertical="center" wrapText="1" shrinkToFit="1"/>
    </xf>
    <xf numFmtId="165" fontId="2" fillId="6" borderId="4" xfId="0" applyNumberFormat="1" applyFont="1" applyFill="1" applyBorder="1" applyAlignment="1">
      <alignment horizontal="center" vertical="center" shrinkToFit="1"/>
    </xf>
    <xf numFmtId="165" fontId="2" fillId="6" borderId="4" xfId="0" applyNumberFormat="1" applyFont="1" applyFill="1" applyBorder="1" applyAlignment="1">
      <alignment horizontal="center" vertical="center" shrinkToFit="1"/>
    </xf>
    <xf numFmtId="165" fontId="5" fillId="6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165" fontId="1" fillId="2" borderId="4" xfId="0" applyNumberFormat="1" applyFont="1" applyFill="1" applyBorder="1" applyAlignment="1">
      <alignment horizontal="center" vertical="center" shrinkToFit="1"/>
    </xf>
    <xf numFmtId="165" fontId="2" fillId="9" borderId="4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165" fontId="4" fillId="4" borderId="13" xfId="0" applyNumberFormat="1" applyFont="1" applyFill="1" applyBorder="1" applyAlignment="1">
      <alignment horizontal="center" vertical="center" shrinkToFit="1"/>
    </xf>
    <xf numFmtId="165" fontId="5" fillId="6" borderId="4" xfId="0" applyNumberFormat="1" applyFont="1" applyFill="1" applyBorder="1" applyAlignment="1">
      <alignment horizontal="center" vertical="center" shrinkToFit="1"/>
    </xf>
    <xf numFmtId="165" fontId="2" fillId="6" borderId="4" xfId="0" applyNumberFormat="1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wrapText="1" shrinkToFit="1"/>
    </xf>
    <xf numFmtId="0" fontId="1" fillId="2" borderId="18" xfId="0" applyFont="1" applyFill="1" applyBorder="1" applyAlignment="1">
      <alignment horizontal="center" wrapText="1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165" fontId="2" fillId="6" borderId="16" xfId="0" applyNumberFormat="1" applyFont="1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2" fillId="6" borderId="5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0" fontId="0" fillId="0" borderId="4" xfId="0" applyBorder="1"/>
    <xf numFmtId="165" fontId="2" fillId="3" borderId="4" xfId="0" applyNumberFormat="1" applyFont="1" applyFill="1" applyBorder="1" applyAlignment="1">
      <alignment horizontal="center" vertical="center" shrinkToFit="1"/>
    </xf>
    <xf numFmtId="165" fontId="1" fillId="2" borderId="4" xfId="0" applyNumberFormat="1" applyFont="1" applyFill="1" applyBorder="1" applyAlignment="1">
      <alignment horizontal="center" vertical="center" shrinkToFit="1"/>
    </xf>
    <xf numFmtId="164" fontId="2" fillId="3" borderId="4" xfId="0" applyNumberFormat="1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 Figline Incisa V.no</a:t>
            </a:r>
          </a:p>
        </c:rich>
      </c:tx>
      <c:layout>
        <c:manualLayout>
          <c:xMode val="edge"/>
          <c:yMode val="edge"/>
          <c:x val="0.10736076388077603"/>
          <c:y val="3.86102311923653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70216593845651E-2"/>
          <c:y val="0.27870355286049014"/>
          <c:w val="0.60149131210230766"/>
          <c:h val="0.61326977805935179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'!$C$10,'Residenti '!$E$10)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'!$C$11,'Residenti '!$E$11)</c:f>
              <c:numCache>
                <c:formatCode>#,##0_ ;\-#,##0\ </c:formatCode>
                <c:ptCount val="2"/>
                <c:pt idx="0">
                  <c:v>2582</c:v>
                </c:pt>
                <c:pt idx="1">
                  <c:v>23411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C6-414A-AE53-109E7234B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50958055530414959"/>
          <c:w val="0.1930835734870317"/>
          <c:h val="0.1839088504741508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Figline Incisa Valdarno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'Residenti '!$L$6:$S$6</c:f>
              <c:strCache>
                <c:ptCount val="1"/>
                <c:pt idx="0">
                  <c:v>F M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 '!$K$7:$K$14</c:f>
              <c:strCache>
                <c:ptCount val="8"/>
                <c:pt idx="0">
                  <c:v>2013 Figline</c:v>
                </c:pt>
                <c:pt idx="1">
                  <c:v>2013 Incisa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'[1]Residenti '!$L$6:$L$18</c:f>
              <c:numCache>
                <c:formatCode>General</c:formatCode>
                <c:ptCount val="13"/>
                <c:pt idx="0">
                  <c:v>327</c:v>
                </c:pt>
                <c:pt idx="1">
                  <c:v>393</c:v>
                </c:pt>
                <c:pt idx="2">
                  <c:v>433</c:v>
                </c:pt>
                <c:pt idx="3">
                  <c:v>486</c:v>
                </c:pt>
                <c:pt idx="4">
                  <c:v>570</c:v>
                </c:pt>
                <c:pt idx="5">
                  <c:v>605</c:v>
                </c:pt>
                <c:pt idx="6">
                  <c:v>626</c:v>
                </c:pt>
                <c:pt idx="7">
                  <c:v>625</c:v>
                </c:pt>
                <c:pt idx="8">
                  <c:v>584</c:v>
                </c:pt>
                <c:pt idx="9">
                  <c:v>587</c:v>
                </c:pt>
                <c:pt idx="10">
                  <c:v>579</c:v>
                </c:pt>
                <c:pt idx="11">
                  <c:v>613</c:v>
                </c:pt>
                <c:pt idx="12">
                  <c:v>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B-5141-BEE5-7B3C9E6E4B7C}"/>
            </c:ext>
          </c:extLst>
        </c:ser>
        <c:ser>
          <c:idx val="2"/>
          <c:order val="1"/>
          <c:tx>
            <c:strRef>
              <c:f>'[1]Residenti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 '!$K$7:$K$14</c:f>
              <c:strCache>
                <c:ptCount val="8"/>
                <c:pt idx="0">
                  <c:v>2013 Figline</c:v>
                </c:pt>
                <c:pt idx="1">
                  <c:v>2013 Incisa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'[1]Residenti '!$N$6:$N$18</c:f>
              <c:numCache>
                <c:formatCode>General</c:formatCode>
                <c:ptCount val="13"/>
                <c:pt idx="0">
                  <c:v>169</c:v>
                </c:pt>
                <c:pt idx="1">
                  <c:v>196</c:v>
                </c:pt>
                <c:pt idx="2">
                  <c:v>210</c:v>
                </c:pt>
                <c:pt idx="3">
                  <c:v>235</c:v>
                </c:pt>
                <c:pt idx="4">
                  <c:v>248</c:v>
                </c:pt>
                <c:pt idx="5">
                  <c:v>284</c:v>
                </c:pt>
                <c:pt idx="6">
                  <c:v>293</c:v>
                </c:pt>
                <c:pt idx="7">
                  <c:v>288</c:v>
                </c:pt>
                <c:pt idx="8">
                  <c:v>296</c:v>
                </c:pt>
                <c:pt idx="9">
                  <c:v>321</c:v>
                </c:pt>
                <c:pt idx="10">
                  <c:v>315</c:v>
                </c:pt>
                <c:pt idx="11">
                  <c:v>333</c:v>
                </c:pt>
                <c:pt idx="12">
                  <c:v>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2B-5141-BEE5-7B3C9E6E4B7C}"/>
            </c:ext>
          </c:extLst>
        </c:ser>
        <c:ser>
          <c:idx val="3"/>
          <c:order val="2"/>
          <c:tx>
            <c:strRef>
              <c:f>'[1]Residenti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 '!$K$7:$K$14</c:f>
              <c:strCache>
                <c:ptCount val="8"/>
                <c:pt idx="0">
                  <c:v>2013 Figline</c:v>
                </c:pt>
                <c:pt idx="1">
                  <c:v>2013 Incisa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'[1]Residenti '!$P$6:$P$18</c:f>
              <c:numCache>
                <c:formatCode>General</c:formatCode>
                <c:ptCount val="13"/>
                <c:pt idx="0">
                  <c:v>1011</c:v>
                </c:pt>
                <c:pt idx="1">
                  <c:v>1149</c:v>
                </c:pt>
                <c:pt idx="2">
                  <c:v>1251</c:v>
                </c:pt>
                <c:pt idx="3">
                  <c:v>1429</c:v>
                </c:pt>
                <c:pt idx="4">
                  <c:v>1607</c:v>
                </c:pt>
                <c:pt idx="5">
                  <c:v>1607</c:v>
                </c:pt>
                <c:pt idx="6">
                  <c:v>1842</c:v>
                </c:pt>
                <c:pt idx="7">
                  <c:v>1852</c:v>
                </c:pt>
                <c:pt idx="8">
                  <c:v>1812</c:v>
                </c:pt>
                <c:pt idx="9">
                  <c:v>1881</c:v>
                </c:pt>
                <c:pt idx="10">
                  <c:v>1842</c:v>
                </c:pt>
                <c:pt idx="11">
                  <c:v>1895</c:v>
                </c:pt>
                <c:pt idx="12">
                  <c:v>1958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2B-5141-BEE5-7B3C9E6E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3184"/>
        <c:axId val="88516864"/>
      </c:lineChart>
      <c:catAx>
        <c:axId val="707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8516864"/>
        <c:crosses val="autoZero"/>
        <c:auto val="1"/>
        <c:lblAlgn val="ctr"/>
        <c:lblOffset val="100"/>
        <c:noMultiLvlLbl val="0"/>
      </c:catAx>
      <c:valAx>
        <c:axId val="8851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073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86956521739133"/>
          <c:y val="0.38783269961977218"/>
          <c:w val="0.12347826086956518"/>
          <c:h val="0.326996197718631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Incisa V.no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DE-9342-94C9-E37490F284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545</c:v>
                </c:pt>
                <c:pt idx="1">
                  <c:v>1467</c:v>
                </c:pt>
                <c:pt idx="2">
                  <c:v>430</c:v>
                </c:pt>
                <c:pt idx="3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DE-9342-94C9-E37490F28496}"/>
            </c:ext>
          </c:extLst>
        </c:ser>
        <c:ser>
          <c:idx val="1"/>
          <c:order val="1"/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età'!$F$5:$F$8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DE-9342-94C9-E37490F28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22"/>
          <c:y val="0.38996220067086318"/>
          <c:w val="0.18767565818978516"/>
          <c:h val="0.3706571813658439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rispetto al 2013 dei 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245825654835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108E-2"/>
          <c:y val="0.23138327920243829"/>
          <c:w val="0.69461213239952313"/>
          <c:h val="0.61702207787316965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 '!$A$5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'Nazionalità  '!$E$3:$K$4</c:f>
              <c:strCache>
                <c:ptCount val="7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</c:strCache>
            </c:strRef>
          </c:cat>
          <c:val>
            <c:numRef>
              <c:f>'Nazionalità  '!$E$5:$K$5</c:f>
              <c:numCache>
                <c:formatCode>#,##0_ ;\-#,##0\ </c:formatCode>
                <c:ptCount val="7"/>
                <c:pt idx="0">
                  <c:v>528</c:v>
                </c:pt>
                <c:pt idx="1">
                  <c:v>525</c:v>
                </c:pt>
                <c:pt idx="2">
                  <c:v>549</c:v>
                </c:pt>
                <c:pt idx="3">
                  <c:v>522</c:v>
                </c:pt>
                <c:pt idx="4">
                  <c:v>518</c:v>
                </c:pt>
                <c:pt idx="5">
                  <c:v>519</c:v>
                </c:pt>
                <c:pt idx="6">
                  <c:v>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A0-824D-84A9-E7678138CD47}"/>
            </c:ext>
          </c:extLst>
        </c:ser>
        <c:ser>
          <c:idx val="0"/>
          <c:order val="1"/>
          <c:tx>
            <c:strRef>
              <c:f>'Nazionalità  '!$A$6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'Nazionalità  '!$E$3:$K$4</c:f>
              <c:strCache>
                <c:ptCount val="7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</c:strCache>
            </c:strRef>
          </c:cat>
          <c:val>
            <c:numRef>
              <c:f>'Nazionalità  '!$E$6:$K$6</c:f>
              <c:numCache>
                <c:formatCode>#,##0_ ;\-#,##0\ </c:formatCode>
                <c:ptCount val="7"/>
                <c:pt idx="0">
                  <c:v>447</c:v>
                </c:pt>
                <c:pt idx="1">
                  <c:v>447</c:v>
                </c:pt>
                <c:pt idx="2">
                  <c:v>487</c:v>
                </c:pt>
                <c:pt idx="3">
                  <c:v>516</c:v>
                </c:pt>
                <c:pt idx="4">
                  <c:v>510</c:v>
                </c:pt>
                <c:pt idx="5">
                  <c:v>564</c:v>
                </c:pt>
                <c:pt idx="6">
                  <c:v>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A0-824D-84A9-E7678138CD47}"/>
            </c:ext>
          </c:extLst>
        </c:ser>
        <c:ser>
          <c:idx val="3"/>
          <c:order val="2"/>
          <c:tx>
            <c:strRef>
              <c:f>'Nazionalità  '!$A$7</c:f>
              <c:strCache>
                <c:ptCount val="1"/>
                <c:pt idx="0">
                  <c:v>Marocco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 '!$E$3:$K$4</c:f>
              <c:strCache>
                <c:ptCount val="7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</c:strCache>
            </c:strRef>
          </c:cat>
          <c:val>
            <c:numRef>
              <c:f>'Nazionalità  '!$E$7:$K$7</c:f>
              <c:numCache>
                <c:formatCode>#,##0_ ;\-#,##0\ </c:formatCode>
                <c:ptCount val="7"/>
                <c:pt idx="0">
                  <c:v>343</c:v>
                </c:pt>
                <c:pt idx="1">
                  <c:v>341</c:v>
                </c:pt>
                <c:pt idx="2">
                  <c:v>338</c:v>
                </c:pt>
                <c:pt idx="3">
                  <c:v>330</c:v>
                </c:pt>
                <c:pt idx="4">
                  <c:v>341</c:v>
                </c:pt>
                <c:pt idx="5">
                  <c:v>354</c:v>
                </c:pt>
                <c:pt idx="6">
                  <c:v>356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A0-824D-84A9-E7678138CD47}"/>
            </c:ext>
          </c:extLst>
        </c:ser>
        <c:ser>
          <c:idx val="4"/>
          <c:order val="3"/>
          <c:tx>
            <c:strRef>
              <c:f>'Nazionalità  '!$A$8</c:f>
              <c:strCache>
                <c:ptCount val="1"/>
                <c:pt idx="0">
                  <c:v>Cina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 '!$E$3:$K$4</c:f>
              <c:strCache>
                <c:ptCount val="7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</c:strCache>
            </c:strRef>
          </c:cat>
          <c:val>
            <c:numRef>
              <c:f>'Nazionalità  '!$E$8:$K$8</c:f>
              <c:numCache>
                <c:formatCode>#,##0_ ;\-#,##0\ </c:formatCode>
                <c:ptCount val="7"/>
                <c:pt idx="0">
                  <c:v>160</c:v>
                </c:pt>
                <c:pt idx="1">
                  <c:v>168</c:v>
                </c:pt>
                <c:pt idx="2">
                  <c:v>156</c:v>
                </c:pt>
                <c:pt idx="3">
                  <c:v>151</c:v>
                </c:pt>
                <c:pt idx="4">
                  <c:v>150</c:v>
                </c:pt>
                <c:pt idx="5">
                  <c:v>125</c:v>
                </c:pt>
                <c:pt idx="6">
                  <c:v>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7A0-824D-84A9-E7678138CD47}"/>
            </c:ext>
          </c:extLst>
        </c:ser>
        <c:ser>
          <c:idx val="5"/>
          <c:order val="4"/>
          <c:tx>
            <c:strRef>
              <c:f>'Nazionalità  '!$A$9</c:f>
              <c:strCache>
                <c:ptCount val="1"/>
                <c:pt idx="0">
                  <c:v>India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 '!$E$3:$K$4</c:f>
              <c:strCache>
                <c:ptCount val="7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</c:strCache>
            </c:strRef>
          </c:cat>
          <c:val>
            <c:numRef>
              <c:f>'Nazionalità  '!$E$9:$K$9</c:f>
              <c:numCache>
                <c:formatCode>#,##0_ ;\-#,##0\ </c:formatCode>
                <c:ptCount val="7"/>
                <c:pt idx="0">
                  <c:v>75</c:v>
                </c:pt>
                <c:pt idx="1">
                  <c:v>73</c:v>
                </c:pt>
                <c:pt idx="2">
                  <c:v>66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A0-824D-84A9-E7678138C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05120"/>
        <c:axId val="94781824"/>
      </c:lineChart>
      <c:catAx>
        <c:axId val="94005120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781824"/>
        <c:crosses val="autoZero"/>
        <c:auto val="1"/>
        <c:lblAlgn val="ctr"/>
        <c:lblOffset val="100"/>
        <c:noMultiLvlLbl val="0"/>
      </c:catAx>
      <c:valAx>
        <c:axId val="94781824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4005120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83849099700855"/>
          <c:y val="0.36436226056849341"/>
          <c:w val="0.17365311372006642"/>
          <c:h val="0.4893622605684934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Incisa V.no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191</c:v>
                </c:pt>
                <c:pt idx="1">
                  <c:v>289</c:v>
                </c:pt>
                <c:pt idx="2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79-5242-AD23-ADF5D66FA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3512575633832"/>
          <c:y val="0.4423076923076929"/>
          <c:w val="0.14285743693802991"/>
          <c:h val="0.276923076923077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175</c:v>
                </c:pt>
                <c:pt idx="1">
                  <c:v>225</c:v>
                </c:pt>
                <c:pt idx="2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CA-5B4D-97E8-4C8C8CF7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92"/>
          <c:y val="0.45173826244692333"/>
          <c:w val="0.14845967783438829"/>
          <c:h val="0.277992683347014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9-4142-B8A6-AA3710628B5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435</c:v>
                </c:pt>
                <c:pt idx="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09-4142-B8A6-AA3710628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17061102649"/>
          <c:y val="0.46332127402993595"/>
          <c:w val="0.27731180661240934"/>
          <c:h val="0.1853285906829217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15</xdr:row>
      <xdr:rowOff>142875</xdr:rowOff>
    </xdr:from>
    <xdr:to>
      <xdr:col>7</xdr:col>
      <xdr:colOff>371475</xdr:colOff>
      <xdr:row>28</xdr:row>
      <xdr:rowOff>152400</xdr:rowOff>
    </xdr:to>
    <xdr:graphicFrame macro="">
      <xdr:nvGraphicFramePr>
        <xdr:cNvPr id="1199" name="Grafico 1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19</xdr:col>
      <xdr:colOff>19050</xdr:colOff>
      <xdr:row>30</xdr:row>
      <xdr:rowOff>28575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84" name="Grafico 2">
          <a:extLst>
            <a:ext uri="{FF2B5EF4-FFF2-40B4-BE49-F238E27FC236}">
              <a16:creationId xmlns="" xmlns:a16="http://schemas.microsoft.com/office/drawing/2014/main" id="{00000000-0008-0000-0100-00005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9525</xdr:rowOff>
    </xdr:from>
    <xdr:to>
      <xdr:col>22</xdr:col>
      <xdr:colOff>28575</xdr:colOff>
      <xdr:row>19</xdr:row>
      <xdr:rowOff>161925</xdr:rowOff>
    </xdr:to>
    <xdr:graphicFrame macro="">
      <xdr:nvGraphicFramePr>
        <xdr:cNvPr id="6232" name="Grafico 2">
          <a:extLst>
            <a:ext uri="{FF2B5EF4-FFF2-40B4-BE49-F238E27FC236}">
              <a16:creationId xmlns="" xmlns:a16="http://schemas.microsoft.com/office/drawing/2014/main" id="{00000000-0008-0000-0200-00005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54" name="Grafico 1">
          <a:extLst>
            <a:ext uri="{FF2B5EF4-FFF2-40B4-BE49-F238E27FC236}">
              <a16:creationId xmlns="" xmlns:a16="http://schemas.microsoft.com/office/drawing/2014/main" id="{00000000-0008-0000-0300-00000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55" name="Grafico 2">
          <a:extLst>
            <a:ext uri="{FF2B5EF4-FFF2-40B4-BE49-F238E27FC236}">
              <a16:creationId xmlns="" xmlns:a16="http://schemas.microsoft.com/office/drawing/2014/main" id="{00000000-0008-0000-0300-00000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56" name="Grafico 3">
          <a:extLst>
            <a:ext uri="{FF2B5EF4-FFF2-40B4-BE49-F238E27FC236}">
              <a16:creationId xmlns="" xmlns:a16="http://schemas.microsoft.com/office/drawing/2014/main" id="{00000000-0008-0000-0300-00000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OSSERVATORIO/COMUNI/DATI%20_31_12_2019/ELABORAZIONI%20SINGOLI%20COMUNI/Bagno%20a%20Ripoli%20OK/Bagno_a_ripoli_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 "/>
      <sheetName val="Classi di età"/>
      <sheetName val="Nazionalità"/>
      <sheetName val="Minori"/>
    </sheetNames>
    <sheetDataSet>
      <sheetData sheetId="0">
        <row r="4">
          <cell r="N4" t="str">
            <v>Minori</v>
          </cell>
          <cell r="P4" t="str">
            <v>Totale</v>
          </cell>
        </row>
        <row r="6">
          <cell r="L6">
            <v>327</v>
          </cell>
          <cell r="N6">
            <v>169</v>
          </cell>
          <cell r="P6">
            <v>1011</v>
          </cell>
        </row>
        <row r="7">
          <cell r="L7">
            <v>393</v>
          </cell>
          <cell r="N7">
            <v>196</v>
          </cell>
          <cell r="P7">
            <v>1149</v>
          </cell>
        </row>
        <row r="8">
          <cell r="L8">
            <v>433</v>
          </cell>
          <cell r="N8">
            <v>210</v>
          </cell>
          <cell r="P8">
            <v>1251</v>
          </cell>
        </row>
        <row r="9">
          <cell r="L9">
            <v>486</v>
          </cell>
          <cell r="N9">
            <v>235</v>
          </cell>
          <cell r="P9">
            <v>1429</v>
          </cell>
        </row>
        <row r="10">
          <cell r="L10">
            <v>570</v>
          </cell>
          <cell r="N10">
            <v>248</v>
          </cell>
          <cell r="P10">
            <v>1607</v>
          </cell>
        </row>
        <row r="11">
          <cell r="L11">
            <v>605</v>
          </cell>
          <cell r="N11">
            <v>284</v>
          </cell>
          <cell r="P11">
            <v>1607</v>
          </cell>
        </row>
        <row r="12">
          <cell r="L12">
            <v>626</v>
          </cell>
          <cell r="N12">
            <v>293</v>
          </cell>
          <cell r="P12">
            <v>1842</v>
          </cell>
        </row>
        <row r="13">
          <cell r="L13">
            <v>625</v>
          </cell>
          <cell r="N13">
            <v>288</v>
          </cell>
          <cell r="P13">
            <v>1852</v>
          </cell>
        </row>
        <row r="14">
          <cell r="L14">
            <v>584</v>
          </cell>
          <cell r="N14">
            <v>296</v>
          </cell>
          <cell r="P14">
            <v>1812</v>
          </cell>
        </row>
        <row r="15">
          <cell r="L15">
            <v>587</v>
          </cell>
          <cell r="N15">
            <v>321</v>
          </cell>
          <cell r="P15">
            <v>1881</v>
          </cell>
        </row>
        <row r="16">
          <cell r="L16">
            <v>579</v>
          </cell>
          <cell r="N16">
            <v>315</v>
          </cell>
          <cell r="P16">
            <v>1842</v>
          </cell>
        </row>
        <row r="17">
          <cell r="L17">
            <v>613</v>
          </cell>
          <cell r="N17">
            <v>333</v>
          </cell>
          <cell r="P17">
            <v>1895</v>
          </cell>
        </row>
        <row r="18">
          <cell r="L18">
            <v>638</v>
          </cell>
          <cell r="N18">
            <v>334</v>
          </cell>
          <cell r="P18">
            <v>1958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2:U29"/>
  <sheetViews>
    <sheetView showGridLines="0" showRowColHeaders="0" zoomScaleNormal="100" workbookViewId="0">
      <selection activeCell="I31" sqref="I31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  <col min="16" max="16" width="9.140625" style="4"/>
    <col min="18" max="19" width="9.140625" style="5"/>
    <col min="20" max="21" width="8.85546875" style="6"/>
  </cols>
  <sheetData>
    <row r="2" spans="3:19" ht="15.75" thickBot="1" x14ac:dyDescent="0.3"/>
    <row r="3" spans="3:19" x14ac:dyDescent="0.25">
      <c r="D3" s="6"/>
      <c r="E3" s="6"/>
      <c r="F3" s="6"/>
      <c r="G3" s="6"/>
      <c r="H3" s="6"/>
      <c r="K3" s="22" t="s">
        <v>136</v>
      </c>
      <c r="L3" s="23"/>
      <c r="M3" s="23"/>
      <c r="N3" s="23"/>
      <c r="O3" s="23"/>
      <c r="P3" s="23"/>
      <c r="Q3" s="23"/>
      <c r="R3" s="23"/>
      <c r="S3" s="24"/>
    </row>
    <row r="4" spans="3:19" ht="15.75" thickBot="1" x14ac:dyDescent="0.3">
      <c r="D4" s="6"/>
      <c r="E4" s="6"/>
      <c r="F4" s="6"/>
      <c r="G4" s="6"/>
      <c r="H4" s="6"/>
      <c r="K4" s="25"/>
      <c r="L4" s="26"/>
      <c r="M4" s="26"/>
      <c r="N4" s="26"/>
      <c r="O4" s="26"/>
      <c r="P4" s="27"/>
      <c r="Q4" s="27"/>
      <c r="R4" s="27"/>
      <c r="S4" s="28"/>
    </row>
    <row r="5" spans="3:19" ht="15" customHeight="1" x14ac:dyDescent="0.25">
      <c r="H5" s="6"/>
      <c r="K5" s="19" t="s">
        <v>49</v>
      </c>
      <c r="L5" s="29" t="s">
        <v>0</v>
      </c>
      <c r="M5" s="29"/>
      <c r="N5" s="29"/>
      <c r="O5" s="29"/>
      <c r="P5" s="30" t="s">
        <v>45</v>
      </c>
      <c r="Q5" s="31"/>
      <c r="R5" s="30" t="s">
        <v>48</v>
      </c>
      <c r="S5" s="31"/>
    </row>
    <row r="6" spans="3:19" x14ac:dyDescent="0.25">
      <c r="H6" s="6"/>
      <c r="K6" s="20"/>
      <c r="L6" s="29" t="s">
        <v>3</v>
      </c>
      <c r="M6" s="29"/>
      <c r="N6" s="29" t="s">
        <v>4</v>
      </c>
      <c r="O6" s="29"/>
      <c r="P6" s="36"/>
      <c r="Q6" s="37"/>
      <c r="R6" s="38"/>
      <c r="S6" s="39"/>
    </row>
    <row r="7" spans="3:19" ht="15.75" thickBot="1" x14ac:dyDescent="0.3">
      <c r="K7" s="21" t="s">
        <v>135</v>
      </c>
      <c r="L7" s="34">
        <v>809</v>
      </c>
      <c r="M7" s="34"/>
      <c r="N7" s="34">
        <v>608</v>
      </c>
      <c r="O7" s="34"/>
      <c r="P7" s="34">
        <v>424</v>
      </c>
      <c r="Q7" s="34"/>
      <c r="R7" s="35">
        <f>L7+N7+P7</f>
        <v>1841</v>
      </c>
      <c r="S7" s="35"/>
    </row>
    <row r="8" spans="3:19" x14ac:dyDescent="0.25">
      <c r="C8" s="22" t="s">
        <v>110</v>
      </c>
      <c r="D8" s="23"/>
      <c r="E8" s="23"/>
      <c r="F8" s="23"/>
      <c r="G8" s="23"/>
      <c r="H8" s="24"/>
      <c r="K8" s="21" t="s">
        <v>134</v>
      </c>
      <c r="L8" s="35">
        <v>318</v>
      </c>
      <c r="M8" s="35"/>
      <c r="N8" s="35">
        <v>250</v>
      </c>
      <c r="O8" s="35"/>
      <c r="P8" s="35">
        <v>146</v>
      </c>
      <c r="Q8" s="35"/>
      <c r="R8" s="35">
        <f t="shared" ref="R8:R14" si="0">L8+N8+P8</f>
        <v>714</v>
      </c>
      <c r="S8" s="35"/>
    </row>
    <row r="9" spans="3:19" ht="15.75" thickBot="1" x14ac:dyDescent="0.3">
      <c r="C9" s="25"/>
      <c r="D9" s="27"/>
      <c r="E9" s="27"/>
      <c r="F9" s="27"/>
      <c r="G9" s="27"/>
      <c r="H9" s="28"/>
      <c r="K9" s="21">
        <v>2014</v>
      </c>
      <c r="L9" s="35">
        <v>1159</v>
      </c>
      <c r="M9" s="35"/>
      <c r="N9" s="35">
        <v>853</v>
      </c>
      <c r="O9" s="35"/>
      <c r="P9" s="35">
        <v>586</v>
      </c>
      <c r="Q9" s="35"/>
      <c r="R9" s="35">
        <f t="shared" si="0"/>
        <v>2598</v>
      </c>
      <c r="S9" s="35"/>
    </row>
    <row r="10" spans="3:19" x14ac:dyDescent="0.25">
      <c r="C10" s="32" t="s">
        <v>46</v>
      </c>
      <c r="D10" s="31"/>
      <c r="E10" s="32" t="s">
        <v>47</v>
      </c>
      <c r="F10" s="31"/>
      <c r="G10" s="32" t="s">
        <v>48</v>
      </c>
      <c r="H10" s="31"/>
      <c r="K10" s="21">
        <v>2015</v>
      </c>
      <c r="L10" s="35">
        <v>1129</v>
      </c>
      <c r="M10" s="35"/>
      <c r="N10" s="35">
        <v>792</v>
      </c>
      <c r="O10" s="35"/>
      <c r="P10" s="35">
        <v>543</v>
      </c>
      <c r="Q10" s="35"/>
      <c r="R10" s="35">
        <f t="shared" si="0"/>
        <v>2464</v>
      </c>
      <c r="S10" s="35"/>
    </row>
    <row r="11" spans="3:19" x14ac:dyDescent="0.25">
      <c r="C11" s="33">
        <v>2582</v>
      </c>
      <c r="D11" s="33"/>
      <c r="E11" s="33">
        <v>23411</v>
      </c>
      <c r="F11" s="33"/>
      <c r="G11" s="33">
        <f>C11+E11</f>
        <v>25993</v>
      </c>
      <c r="H11" s="33"/>
      <c r="K11" s="21">
        <v>2016</v>
      </c>
      <c r="L11" s="35">
        <v>1131</v>
      </c>
      <c r="M11" s="35"/>
      <c r="N11" s="35">
        <v>813</v>
      </c>
      <c r="O11" s="35"/>
      <c r="P11" s="35">
        <v>549</v>
      </c>
      <c r="Q11" s="35"/>
      <c r="R11" s="35">
        <f t="shared" si="0"/>
        <v>2493</v>
      </c>
      <c r="S11" s="35"/>
    </row>
    <row r="12" spans="3:19" x14ac:dyDescent="0.25">
      <c r="K12" s="21">
        <v>2017</v>
      </c>
      <c r="L12" s="43">
        <v>1144</v>
      </c>
      <c r="M12" s="44"/>
      <c r="N12" s="43">
        <v>847</v>
      </c>
      <c r="O12" s="44"/>
      <c r="P12" s="43">
        <v>559</v>
      </c>
      <c r="Q12" s="44"/>
      <c r="R12" s="35">
        <f t="shared" si="0"/>
        <v>2550</v>
      </c>
      <c r="S12" s="35"/>
    </row>
    <row r="13" spans="3:19" x14ac:dyDescent="0.25">
      <c r="K13" s="21">
        <v>2018</v>
      </c>
      <c r="L13" s="40">
        <v>1146</v>
      </c>
      <c r="M13" s="40"/>
      <c r="N13" s="40">
        <v>875</v>
      </c>
      <c r="O13" s="40"/>
      <c r="P13" s="40">
        <v>559</v>
      </c>
      <c r="Q13" s="40"/>
      <c r="R13" s="35">
        <f t="shared" si="0"/>
        <v>2580</v>
      </c>
      <c r="S13" s="35"/>
    </row>
    <row r="14" spans="3:19" x14ac:dyDescent="0.25">
      <c r="K14" s="21">
        <v>2019</v>
      </c>
      <c r="L14" s="40">
        <v>1153</v>
      </c>
      <c r="M14" s="40"/>
      <c r="N14" s="41">
        <v>884</v>
      </c>
      <c r="O14" s="42"/>
      <c r="P14" s="41">
        <v>545</v>
      </c>
      <c r="Q14" s="42"/>
      <c r="R14" s="35">
        <f t="shared" si="0"/>
        <v>2582</v>
      </c>
      <c r="S14" s="35"/>
    </row>
    <row r="15" spans="3:19" x14ac:dyDescent="0.25">
      <c r="K15" s="6"/>
      <c r="L15" s="6"/>
      <c r="M15" s="6"/>
      <c r="N15" s="6"/>
      <c r="O15" s="6"/>
      <c r="P15" s="6"/>
      <c r="Q15" s="6"/>
      <c r="R15" s="6"/>
      <c r="S15" s="6"/>
    </row>
    <row r="16" spans="3:19" x14ac:dyDescent="0.25">
      <c r="K16" s="6"/>
      <c r="L16" s="6"/>
      <c r="M16" s="6"/>
      <c r="N16" s="6"/>
      <c r="O16" s="6"/>
      <c r="P16" s="6"/>
      <c r="Q16" s="6"/>
      <c r="R16" s="6"/>
      <c r="S16" s="6"/>
    </row>
    <row r="17" spans="11:19" x14ac:dyDescent="0.25">
      <c r="K17" s="6"/>
      <c r="L17" s="6"/>
      <c r="M17" s="6"/>
      <c r="N17" s="6"/>
      <c r="O17" s="6"/>
      <c r="P17" s="6"/>
      <c r="Q17" s="6"/>
      <c r="R17" s="6"/>
      <c r="S17" s="6"/>
    </row>
    <row r="18" spans="11:19" x14ac:dyDescent="0.25">
      <c r="K18" s="6"/>
      <c r="L18" s="6"/>
      <c r="M18" s="6"/>
      <c r="N18" s="6"/>
      <c r="O18" s="6"/>
      <c r="P18" s="6"/>
      <c r="Q18" s="6"/>
      <c r="R18" s="6"/>
      <c r="S18" s="6"/>
    </row>
    <row r="19" spans="11:19" x14ac:dyDescent="0.25">
      <c r="K19" s="6"/>
      <c r="L19" s="6"/>
      <c r="M19" s="6"/>
      <c r="N19" s="6"/>
      <c r="O19" s="6"/>
      <c r="P19" s="6"/>
      <c r="Q19" s="6"/>
      <c r="R19" s="6"/>
      <c r="S19" s="6"/>
    </row>
    <row r="20" spans="11:19" x14ac:dyDescent="0.25">
      <c r="K20" s="6"/>
      <c r="L20" s="6"/>
      <c r="M20" s="6"/>
      <c r="N20" s="6"/>
      <c r="O20" s="6"/>
      <c r="P20" s="6"/>
      <c r="Q20" s="6"/>
      <c r="R20" s="6"/>
      <c r="S20" s="6"/>
    </row>
    <row r="21" spans="11:19" x14ac:dyDescent="0.25">
      <c r="K21" s="6"/>
      <c r="L21" s="6"/>
      <c r="M21" s="6"/>
      <c r="N21" s="6"/>
      <c r="O21" s="6"/>
      <c r="P21" s="6"/>
      <c r="Q21" s="6"/>
      <c r="R21" s="6"/>
      <c r="S21" s="6"/>
    </row>
    <row r="22" spans="11:19" x14ac:dyDescent="0.25">
      <c r="K22" s="6"/>
      <c r="L22" s="6"/>
      <c r="M22" s="6"/>
      <c r="N22" s="6"/>
      <c r="O22" s="6"/>
      <c r="P22" s="6"/>
      <c r="Q22" s="6"/>
      <c r="R22" s="6"/>
      <c r="S22" s="6"/>
    </row>
    <row r="23" spans="11:19" x14ac:dyDescent="0.25">
      <c r="K23" s="6"/>
      <c r="L23" s="6"/>
      <c r="M23" s="6"/>
      <c r="N23" s="6"/>
      <c r="O23" s="6"/>
      <c r="P23" s="6"/>
      <c r="Q23" s="6"/>
      <c r="R23" s="6"/>
      <c r="S23" s="6"/>
    </row>
    <row r="24" spans="11:19" x14ac:dyDescent="0.25">
      <c r="K24" s="6"/>
      <c r="L24" s="6"/>
      <c r="M24" s="6"/>
      <c r="N24" s="6"/>
      <c r="O24" s="6"/>
      <c r="P24" s="6"/>
      <c r="Q24" s="6"/>
      <c r="R24" s="6"/>
      <c r="S24" s="6"/>
    </row>
    <row r="25" spans="11:19" x14ac:dyDescent="0.25">
      <c r="K25" s="6"/>
      <c r="L25" s="6"/>
      <c r="M25" s="6"/>
      <c r="N25" s="6"/>
      <c r="O25" s="6"/>
      <c r="P25" s="6"/>
      <c r="Q25" s="6"/>
      <c r="R25" s="6"/>
      <c r="S25" s="6"/>
    </row>
    <row r="26" spans="11:19" x14ac:dyDescent="0.25">
      <c r="K26" s="6"/>
      <c r="L26" s="6"/>
      <c r="M26" s="6"/>
      <c r="N26" s="6"/>
      <c r="O26" s="6"/>
      <c r="P26" s="6"/>
      <c r="Q26" s="6"/>
      <c r="R26" s="6"/>
      <c r="S26" s="6"/>
    </row>
    <row r="27" spans="11:19" x14ac:dyDescent="0.25">
      <c r="K27" s="6"/>
      <c r="L27" s="6"/>
      <c r="M27" s="6"/>
      <c r="N27" s="6"/>
      <c r="O27" s="6"/>
      <c r="P27" s="6"/>
      <c r="Q27" s="6"/>
      <c r="R27" s="6"/>
      <c r="S27" s="6"/>
    </row>
    <row r="28" spans="11:19" x14ac:dyDescent="0.25">
      <c r="K28" s="6"/>
      <c r="L28" s="6"/>
      <c r="M28" s="6"/>
      <c r="N28" s="6"/>
      <c r="O28" s="6"/>
      <c r="P28" s="6"/>
      <c r="Q28" s="6"/>
      <c r="R28" s="6"/>
      <c r="S28" s="6"/>
    </row>
    <row r="29" spans="11:19" x14ac:dyDescent="0.25">
      <c r="K29" s="6"/>
      <c r="L29" s="6"/>
      <c r="M29" s="6"/>
      <c r="N29" s="6"/>
      <c r="O29" s="6"/>
      <c r="P29" s="6"/>
      <c r="Q29" s="6"/>
      <c r="R29" s="6"/>
      <c r="S29" s="6"/>
    </row>
  </sheetData>
  <mergeCells count="47">
    <mergeCell ref="L14:M14"/>
    <mergeCell ref="N14:O14"/>
    <mergeCell ref="P14:Q14"/>
    <mergeCell ref="R14:S14"/>
    <mergeCell ref="L12:M12"/>
    <mergeCell ref="N12:O12"/>
    <mergeCell ref="P12:Q12"/>
    <mergeCell ref="R12:S12"/>
    <mergeCell ref="L13:M13"/>
    <mergeCell ref="N13:O13"/>
    <mergeCell ref="P13:Q13"/>
    <mergeCell ref="R13:S13"/>
    <mergeCell ref="L10:M10"/>
    <mergeCell ref="N10:O10"/>
    <mergeCell ref="P10:Q10"/>
    <mergeCell ref="R10:S10"/>
    <mergeCell ref="L11:M11"/>
    <mergeCell ref="N11:O11"/>
    <mergeCell ref="P11:Q11"/>
    <mergeCell ref="R11:S11"/>
    <mergeCell ref="L8:M8"/>
    <mergeCell ref="N8:O8"/>
    <mergeCell ref="P8:Q8"/>
    <mergeCell ref="R8:S8"/>
    <mergeCell ref="L9:M9"/>
    <mergeCell ref="N9:O9"/>
    <mergeCell ref="P9:Q9"/>
    <mergeCell ref="R9:S9"/>
    <mergeCell ref="L7:M7"/>
    <mergeCell ref="N7:O7"/>
    <mergeCell ref="P7:Q7"/>
    <mergeCell ref="R7:S7"/>
    <mergeCell ref="N6:O6"/>
    <mergeCell ref="P6:Q6"/>
    <mergeCell ref="R6:S6"/>
    <mergeCell ref="C8:H9"/>
    <mergeCell ref="G10:H10"/>
    <mergeCell ref="G11:H11"/>
    <mergeCell ref="E10:F10"/>
    <mergeCell ref="E11:F11"/>
    <mergeCell ref="C10:D10"/>
    <mergeCell ref="C11:D11"/>
    <mergeCell ref="K3:S4"/>
    <mergeCell ref="L5:O5"/>
    <mergeCell ref="P5:Q5"/>
    <mergeCell ref="R5:S5"/>
    <mergeCell ref="L6:M6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tabSelected="1" zoomScaleNormal="100" workbookViewId="0">
      <selection activeCell="E5" sqref="E5:F8"/>
    </sheetView>
  </sheetViews>
  <sheetFormatPr defaultColWidth="8.85546875" defaultRowHeight="15" x14ac:dyDescent="0.25"/>
  <cols>
    <col min="3" max="3" width="5.7109375" bestFit="1" customWidth="1"/>
  </cols>
  <sheetData>
    <row r="1" spans="3:7" ht="15.95" thickBot="1" x14ac:dyDescent="0.25"/>
    <row r="2" spans="3:7" ht="15" customHeight="1" x14ac:dyDescent="0.25">
      <c r="C2" s="50" t="s">
        <v>111</v>
      </c>
      <c r="D2" s="51"/>
      <c r="E2" s="51"/>
      <c r="F2" s="52"/>
    </row>
    <row r="3" spans="3:7" x14ac:dyDescent="0.25">
      <c r="C3" s="53"/>
      <c r="D3" s="54"/>
      <c r="E3" s="54"/>
      <c r="F3" s="55"/>
    </row>
    <row r="4" spans="3:7" x14ac:dyDescent="0.25">
      <c r="C4" s="29" t="s">
        <v>50</v>
      </c>
      <c r="D4" s="29"/>
      <c r="E4" s="29" t="s">
        <v>48</v>
      </c>
      <c r="F4" s="29"/>
    </row>
    <row r="5" spans="3:7" x14ac:dyDescent="0.25">
      <c r="C5" s="49" t="s">
        <v>69</v>
      </c>
      <c r="D5" s="46"/>
      <c r="E5" s="47">
        <v>545</v>
      </c>
      <c r="F5" s="46"/>
      <c r="G5" s="3"/>
    </row>
    <row r="6" spans="3:7" x14ac:dyDescent="0.25">
      <c r="C6" s="49" t="s">
        <v>63</v>
      </c>
      <c r="D6" s="46"/>
      <c r="E6" s="47">
        <v>1467</v>
      </c>
      <c r="F6" s="46"/>
    </row>
    <row r="7" spans="3:7" x14ac:dyDescent="0.25">
      <c r="C7" s="49" t="s">
        <v>64</v>
      </c>
      <c r="D7" s="46"/>
      <c r="E7" s="47">
        <v>430</v>
      </c>
      <c r="F7" s="46"/>
    </row>
    <row r="8" spans="3:7" x14ac:dyDescent="0.25">
      <c r="C8" s="49" t="s">
        <v>65</v>
      </c>
      <c r="D8" s="46"/>
      <c r="E8" s="47">
        <v>140</v>
      </c>
      <c r="F8" s="46"/>
    </row>
    <row r="9" spans="3:7" ht="22.7" customHeight="1" x14ac:dyDescent="0.25">
      <c r="C9" s="45" t="s">
        <v>1</v>
      </c>
      <c r="D9" s="46"/>
      <c r="E9" s="48">
        <f>+E5+E6+E7+E8</f>
        <v>2582</v>
      </c>
      <c r="F9" s="46"/>
    </row>
  </sheetData>
  <mergeCells count="13">
    <mergeCell ref="C2:F3"/>
    <mergeCell ref="E4:F4"/>
    <mergeCell ref="C4:D4"/>
    <mergeCell ref="C5:D5"/>
    <mergeCell ref="C7:D7"/>
    <mergeCell ref="C9:D9"/>
    <mergeCell ref="E5:F5"/>
    <mergeCell ref="E6:F6"/>
    <mergeCell ref="E7:F7"/>
    <mergeCell ref="E8:F8"/>
    <mergeCell ref="E9:F9"/>
    <mergeCell ref="C6:D6"/>
    <mergeCell ref="C8:D8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M106"/>
  <sheetViews>
    <sheetView showGridLines="0" showRowColHeaders="0" topLeftCell="A82" zoomScaleNormal="100" workbookViewId="0">
      <selection activeCell="T28" sqref="T28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3" width="7" style="1" customWidth="1"/>
    <col min="14" max="16384" width="9.140625" style="1"/>
  </cols>
  <sheetData>
    <row r="1" spans="1:13" ht="15" customHeight="1" x14ac:dyDescent="0.2">
      <c r="A1" s="56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5" customHeight="1" x14ac:dyDescent="0.2">
      <c r="A3" s="15" t="s">
        <v>2</v>
      </c>
      <c r="B3" s="29" t="s">
        <v>0</v>
      </c>
      <c r="C3" s="29"/>
      <c r="D3" s="15" t="s">
        <v>45</v>
      </c>
      <c r="E3" s="58" t="s">
        <v>120</v>
      </c>
      <c r="F3" s="58" t="s">
        <v>114</v>
      </c>
      <c r="G3" s="58" t="s">
        <v>115</v>
      </c>
      <c r="H3" s="58" t="s">
        <v>116</v>
      </c>
      <c r="I3" s="58" t="s">
        <v>117</v>
      </c>
      <c r="J3" s="58" t="s">
        <v>118</v>
      </c>
      <c r="K3" s="58" t="s">
        <v>119</v>
      </c>
      <c r="L3" s="57" t="s">
        <v>97</v>
      </c>
      <c r="M3" s="57" t="s">
        <v>96</v>
      </c>
    </row>
    <row r="4" spans="1:13" ht="15" customHeight="1" x14ac:dyDescent="0.2">
      <c r="A4" s="15"/>
      <c r="B4" s="15" t="s">
        <v>3</v>
      </c>
      <c r="C4" s="15" t="s">
        <v>4</v>
      </c>
      <c r="D4" s="15"/>
      <c r="E4" s="59"/>
      <c r="F4" s="59"/>
      <c r="G4" s="59"/>
      <c r="H4" s="59"/>
      <c r="I4" s="59"/>
      <c r="J4" s="59"/>
      <c r="K4" s="59"/>
      <c r="L4" s="57"/>
      <c r="M4" s="57"/>
    </row>
    <row r="5" spans="1:13" ht="15" customHeight="1" x14ac:dyDescent="0.2">
      <c r="A5" s="10" t="s">
        <v>5</v>
      </c>
      <c r="B5" s="18">
        <v>306</v>
      </c>
      <c r="C5" s="18">
        <v>135</v>
      </c>
      <c r="D5" s="18">
        <v>87</v>
      </c>
      <c r="E5" s="18">
        <f>B5+C5+D5</f>
        <v>528</v>
      </c>
      <c r="F5" s="7">
        <v>525</v>
      </c>
      <c r="G5" s="8">
        <v>549</v>
      </c>
      <c r="H5" s="8">
        <v>522</v>
      </c>
      <c r="I5" s="8">
        <v>518</v>
      </c>
      <c r="J5" s="8">
        <v>519</v>
      </c>
      <c r="K5" s="8">
        <v>498</v>
      </c>
      <c r="L5" s="8">
        <v>366</v>
      </c>
      <c r="M5" s="8">
        <v>132</v>
      </c>
    </row>
    <row r="6" spans="1:13" ht="15" customHeight="1" x14ac:dyDescent="0.2">
      <c r="A6" s="10" t="s">
        <v>6</v>
      </c>
      <c r="B6" s="18">
        <v>156</v>
      </c>
      <c r="C6" s="18">
        <v>159</v>
      </c>
      <c r="D6" s="18">
        <v>132</v>
      </c>
      <c r="E6" s="18">
        <f t="shared" ref="E6:E69" si="0">B6+C6+D6</f>
        <v>447</v>
      </c>
      <c r="F6" s="7">
        <v>447</v>
      </c>
      <c r="G6" s="8">
        <v>487</v>
      </c>
      <c r="H6" s="8">
        <v>516</v>
      </c>
      <c r="I6" s="8">
        <v>510</v>
      </c>
      <c r="J6" s="8">
        <v>564</v>
      </c>
      <c r="K6" s="8">
        <v>546</v>
      </c>
      <c r="L6" s="8">
        <v>435</v>
      </c>
      <c r="M6" s="8">
        <v>111</v>
      </c>
    </row>
    <row r="7" spans="1:13" ht="15" customHeight="1" x14ac:dyDescent="0.2">
      <c r="A7" s="10" t="s">
        <v>10</v>
      </c>
      <c r="B7" s="18">
        <v>99</v>
      </c>
      <c r="C7" s="18">
        <v>137</v>
      </c>
      <c r="D7" s="18">
        <v>107</v>
      </c>
      <c r="E7" s="18">
        <f t="shared" si="0"/>
        <v>343</v>
      </c>
      <c r="F7" s="7">
        <v>341</v>
      </c>
      <c r="G7" s="8">
        <v>338</v>
      </c>
      <c r="H7" s="8">
        <v>330</v>
      </c>
      <c r="I7" s="8">
        <v>341</v>
      </c>
      <c r="J7" s="8">
        <v>354</v>
      </c>
      <c r="K7" s="8">
        <v>356</v>
      </c>
      <c r="L7" s="8">
        <v>315</v>
      </c>
      <c r="M7" s="8">
        <v>41</v>
      </c>
    </row>
    <row r="8" spans="1:13" ht="15" customHeight="1" x14ac:dyDescent="0.2">
      <c r="A8" s="10" t="s">
        <v>22</v>
      </c>
      <c r="B8" s="18">
        <v>65</v>
      </c>
      <c r="C8" s="18">
        <v>57</v>
      </c>
      <c r="D8" s="18">
        <v>38</v>
      </c>
      <c r="E8" s="18">
        <f t="shared" si="0"/>
        <v>160</v>
      </c>
      <c r="F8" s="7">
        <v>168</v>
      </c>
      <c r="G8" s="8">
        <v>156</v>
      </c>
      <c r="H8" s="8">
        <v>151</v>
      </c>
      <c r="I8" s="8">
        <v>150</v>
      </c>
      <c r="J8" s="8">
        <v>125</v>
      </c>
      <c r="K8" s="8">
        <v>106</v>
      </c>
      <c r="L8" s="8">
        <v>33</v>
      </c>
      <c r="M8" s="8">
        <v>73</v>
      </c>
    </row>
    <row r="9" spans="1:13" ht="15" customHeight="1" x14ac:dyDescent="0.2">
      <c r="A9" s="10" t="s">
        <v>71</v>
      </c>
      <c r="B9" s="18">
        <v>29</v>
      </c>
      <c r="C9" s="18">
        <v>25</v>
      </c>
      <c r="D9" s="18">
        <v>21</v>
      </c>
      <c r="E9" s="18">
        <f t="shared" si="0"/>
        <v>75</v>
      </c>
      <c r="F9" s="7">
        <v>73</v>
      </c>
      <c r="G9" s="8">
        <v>66</v>
      </c>
      <c r="H9" s="9">
        <v>69</v>
      </c>
      <c r="I9" s="8">
        <v>67</v>
      </c>
      <c r="J9" s="8">
        <v>67</v>
      </c>
      <c r="K9" s="8">
        <v>72</v>
      </c>
      <c r="L9" s="8">
        <v>71</v>
      </c>
      <c r="M9" s="8">
        <v>1</v>
      </c>
    </row>
    <row r="10" spans="1:13" ht="15" customHeight="1" x14ac:dyDescent="0.2">
      <c r="A10" s="10" t="s">
        <v>129</v>
      </c>
      <c r="B10" s="18">
        <v>1</v>
      </c>
      <c r="C10" s="18">
        <v>0</v>
      </c>
      <c r="D10" s="18">
        <v>0</v>
      </c>
      <c r="E10" s="18">
        <f t="shared" si="0"/>
        <v>1</v>
      </c>
      <c r="F10" s="7"/>
      <c r="G10" s="13"/>
      <c r="H10" s="14"/>
      <c r="I10" s="13"/>
      <c r="J10" s="13"/>
      <c r="K10" s="13"/>
      <c r="L10" s="13"/>
      <c r="M10" s="13"/>
    </row>
    <row r="11" spans="1:13" ht="15" customHeight="1" x14ac:dyDescent="0.2">
      <c r="A11" s="10" t="s">
        <v>70</v>
      </c>
      <c r="B11" s="18">
        <v>16</v>
      </c>
      <c r="C11" s="18">
        <v>24</v>
      </c>
      <c r="D11" s="18">
        <v>23</v>
      </c>
      <c r="E11" s="18">
        <f t="shared" si="0"/>
        <v>63</v>
      </c>
      <c r="F11" s="7">
        <v>64</v>
      </c>
      <c r="G11" s="8">
        <v>46</v>
      </c>
      <c r="H11" s="8">
        <v>46</v>
      </c>
      <c r="I11" s="8">
        <v>45</v>
      </c>
      <c r="J11" s="8">
        <v>48</v>
      </c>
      <c r="K11" s="8">
        <v>47</v>
      </c>
      <c r="L11" s="8">
        <v>14</v>
      </c>
      <c r="M11" s="8">
        <v>33</v>
      </c>
    </row>
    <row r="12" spans="1:13" ht="15" customHeight="1" x14ac:dyDescent="0.2">
      <c r="A12" s="10" t="s">
        <v>18</v>
      </c>
      <c r="B12" s="18">
        <v>31</v>
      </c>
      <c r="C12" s="18">
        <v>13</v>
      </c>
      <c r="D12" s="18">
        <v>13</v>
      </c>
      <c r="E12" s="18">
        <f t="shared" si="0"/>
        <v>57</v>
      </c>
      <c r="F12" s="7">
        <v>62</v>
      </c>
      <c r="G12" s="8">
        <v>58</v>
      </c>
      <c r="H12" s="8">
        <v>47</v>
      </c>
      <c r="I12" s="8">
        <v>43</v>
      </c>
      <c r="J12" s="8">
        <v>69</v>
      </c>
      <c r="K12" s="8">
        <v>73</v>
      </c>
      <c r="L12" s="8">
        <v>56</v>
      </c>
      <c r="M12" s="8">
        <v>17</v>
      </c>
    </row>
    <row r="13" spans="1:13" ht="15" customHeight="1" x14ac:dyDescent="0.2">
      <c r="A13" s="10" t="s">
        <v>13</v>
      </c>
      <c r="B13" s="18">
        <v>44</v>
      </c>
      <c r="C13" s="18">
        <v>11</v>
      </c>
      <c r="D13" s="18">
        <v>3</v>
      </c>
      <c r="E13" s="18">
        <f t="shared" si="0"/>
        <v>58</v>
      </c>
      <c r="F13" s="7">
        <v>54</v>
      </c>
      <c r="G13" s="8">
        <v>51</v>
      </c>
      <c r="H13" s="8">
        <v>49</v>
      </c>
      <c r="I13" s="8">
        <v>53</v>
      </c>
      <c r="J13" s="8">
        <v>53</v>
      </c>
      <c r="K13" s="8">
        <v>53</v>
      </c>
      <c r="L13" s="8">
        <v>32</v>
      </c>
      <c r="M13" s="8">
        <v>21</v>
      </c>
    </row>
    <row r="14" spans="1:13" ht="15" customHeight="1" x14ac:dyDescent="0.2">
      <c r="A14" s="10" t="s">
        <v>7</v>
      </c>
      <c r="B14" s="18">
        <v>30</v>
      </c>
      <c r="C14" s="18">
        <v>13</v>
      </c>
      <c r="D14" s="18">
        <v>8</v>
      </c>
      <c r="E14" s="18">
        <f t="shared" si="0"/>
        <v>51</v>
      </c>
      <c r="F14" s="7">
        <v>53</v>
      </c>
      <c r="G14" s="8">
        <v>55</v>
      </c>
      <c r="H14" s="8">
        <v>54</v>
      </c>
      <c r="I14" s="8">
        <v>62</v>
      </c>
      <c r="J14" s="8">
        <v>56</v>
      </c>
      <c r="K14" s="8">
        <v>52</v>
      </c>
      <c r="L14" s="8">
        <v>37</v>
      </c>
      <c r="M14" s="8">
        <v>15</v>
      </c>
    </row>
    <row r="15" spans="1:13" ht="15" customHeight="1" x14ac:dyDescent="0.2">
      <c r="A15" s="10" t="s">
        <v>20</v>
      </c>
      <c r="B15" s="18">
        <v>40</v>
      </c>
      <c r="C15" s="18">
        <v>12</v>
      </c>
      <c r="D15" s="18">
        <v>9</v>
      </c>
      <c r="E15" s="18">
        <f t="shared" si="0"/>
        <v>61</v>
      </c>
      <c r="F15" s="7">
        <v>52</v>
      </c>
      <c r="G15" s="8">
        <v>52</v>
      </c>
      <c r="H15" s="8">
        <v>56</v>
      </c>
      <c r="I15" s="8">
        <v>57</v>
      </c>
      <c r="J15" s="8">
        <v>62</v>
      </c>
      <c r="K15" s="8">
        <v>56</v>
      </c>
      <c r="L15" s="8">
        <v>46</v>
      </c>
      <c r="M15" s="8">
        <v>10</v>
      </c>
    </row>
    <row r="16" spans="1:13" ht="15" customHeight="1" x14ac:dyDescent="0.2">
      <c r="A16" s="10" t="s">
        <v>32</v>
      </c>
      <c r="B16" s="18">
        <v>10</v>
      </c>
      <c r="C16" s="18">
        <v>20</v>
      </c>
      <c r="D16" s="18">
        <v>15</v>
      </c>
      <c r="E16" s="18">
        <f t="shared" si="0"/>
        <v>45</v>
      </c>
      <c r="F16" s="7">
        <v>46</v>
      </c>
      <c r="G16" s="8">
        <v>41</v>
      </c>
      <c r="H16" s="8">
        <v>37</v>
      </c>
      <c r="I16" s="8">
        <v>50</v>
      </c>
      <c r="J16" s="8">
        <v>85</v>
      </c>
      <c r="K16" s="8">
        <v>78</v>
      </c>
      <c r="L16" s="8">
        <v>55</v>
      </c>
      <c r="M16" s="8">
        <v>23</v>
      </c>
    </row>
    <row r="17" spans="1:13" ht="15" customHeight="1" x14ac:dyDescent="0.2">
      <c r="A17" s="10" t="s">
        <v>94</v>
      </c>
      <c r="B17" s="18">
        <v>10</v>
      </c>
      <c r="C17" s="18">
        <v>16</v>
      </c>
      <c r="D17" s="18">
        <v>7</v>
      </c>
      <c r="E17" s="18">
        <f t="shared" si="0"/>
        <v>33</v>
      </c>
      <c r="F17" s="7">
        <v>45</v>
      </c>
      <c r="G17" s="8">
        <v>30</v>
      </c>
      <c r="H17" s="8">
        <v>22</v>
      </c>
      <c r="I17" s="8">
        <v>11</v>
      </c>
      <c r="J17" s="8">
        <v>12</v>
      </c>
      <c r="K17" s="8">
        <v>12</v>
      </c>
      <c r="L17" s="8">
        <v>12</v>
      </c>
      <c r="M17" s="8"/>
    </row>
    <row r="18" spans="1:13" ht="15" customHeight="1" x14ac:dyDescent="0.2">
      <c r="A18" s="10" t="s">
        <v>9</v>
      </c>
      <c r="B18" s="18">
        <v>11</v>
      </c>
      <c r="C18" s="18">
        <v>12</v>
      </c>
      <c r="D18" s="18">
        <v>10</v>
      </c>
      <c r="E18" s="18">
        <f t="shared" si="0"/>
        <v>33</v>
      </c>
      <c r="F18" s="7">
        <v>34</v>
      </c>
      <c r="G18" s="8">
        <v>34</v>
      </c>
      <c r="H18" s="8">
        <v>48</v>
      </c>
      <c r="I18" s="8">
        <v>29</v>
      </c>
      <c r="J18" s="8">
        <v>25</v>
      </c>
      <c r="K18" s="8">
        <v>23</v>
      </c>
      <c r="L18" s="8">
        <v>23</v>
      </c>
      <c r="M18" s="8"/>
    </row>
    <row r="19" spans="1:13" ht="15" customHeight="1" x14ac:dyDescent="0.2">
      <c r="A19" s="10" t="s">
        <v>84</v>
      </c>
      <c r="B19" s="18">
        <v>5</v>
      </c>
      <c r="C19" s="18">
        <v>41</v>
      </c>
      <c r="D19" s="18">
        <v>3</v>
      </c>
      <c r="E19" s="18">
        <f t="shared" si="0"/>
        <v>49</v>
      </c>
      <c r="F19" s="7">
        <v>30</v>
      </c>
      <c r="G19" s="8">
        <v>32</v>
      </c>
      <c r="H19" s="8">
        <v>34</v>
      </c>
      <c r="I19" s="8">
        <v>23</v>
      </c>
      <c r="J19" s="8">
        <v>27</v>
      </c>
      <c r="K19" s="8">
        <v>18</v>
      </c>
      <c r="L19" s="8">
        <v>18</v>
      </c>
      <c r="M19" s="8"/>
    </row>
    <row r="20" spans="1:13" ht="15" customHeight="1" x14ac:dyDescent="0.2">
      <c r="A20" s="10" t="s">
        <v>30</v>
      </c>
      <c r="B20" s="18">
        <v>12</v>
      </c>
      <c r="C20" s="18">
        <v>10</v>
      </c>
      <c r="D20" s="18">
        <v>8</v>
      </c>
      <c r="E20" s="18">
        <f t="shared" si="0"/>
        <v>30</v>
      </c>
      <c r="F20" s="7">
        <v>30</v>
      </c>
      <c r="G20" s="8">
        <v>17</v>
      </c>
      <c r="H20" s="8">
        <v>14</v>
      </c>
      <c r="I20" s="8">
        <v>11</v>
      </c>
      <c r="J20" s="8">
        <v>21</v>
      </c>
      <c r="K20" s="8">
        <v>22</v>
      </c>
      <c r="L20" s="8">
        <v>22</v>
      </c>
      <c r="M20" s="8"/>
    </row>
    <row r="21" spans="1:13" ht="15" customHeight="1" x14ac:dyDescent="0.2">
      <c r="A21" s="10" t="s">
        <v>16</v>
      </c>
      <c r="B21" s="18">
        <v>6</v>
      </c>
      <c r="C21" s="18">
        <v>5</v>
      </c>
      <c r="D21" s="18">
        <v>5</v>
      </c>
      <c r="E21" s="18">
        <f t="shared" si="0"/>
        <v>16</v>
      </c>
      <c r="F21" s="7">
        <v>29</v>
      </c>
      <c r="G21" s="8">
        <v>29</v>
      </c>
      <c r="H21" s="8">
        <v>27</v>
      </c>
      <c r="I21" s="8">
        <v>27</v>
      </c>
      <c r="J21" s="8">
        <v>23</v>
      </c>
      <c r="K21" s="8">
        <v>28</v>
      </c>
      <c r="L21" s="8">
        <v>18</v>
      </c>
      <c r="M21" s="8">
        <v>10</v>
      </c>
    </row>
    <row r="22" spans="1:13" ht="15" customHeight="1" x14ac:dyDescent="0.2">
      <c r="A22" s="10" t="s">
        <v>8</v>
      </c>
      <c r="B22" s="18">
        <v>15</v>
      </c>
      <c r="C22" s="18">
        <v>13</v>
      </c>
      <c r="D22" s="18">
        <v>2</v>
      </c>
      <c r="E22" s="18">
        <f t="shared" si="0"/>
        <v>30</v>
      </c>
      <c r="F22" s="7">
        <v>28</v>
      </c>
      <c r="G22" s="8">
        <v>27</v>
      </c>
      <c r="H22" s="8">
        <v>24</v>
      </c>
      <c r="I22" s="8">
        <v>20</v>
      </c>
      <c r="J22" s="8">
        <v>34</v>
      </c>
      <c r="K22" s="8">
        <v>35</v>
      </c>
      <c r="L22" s="8">
        <v>25</v>
      </c>
      <c r="M22" s="8">
        <v>10</v>
      </c>
    </row>
    <row r="23" spans="1:13" ht="15" customHeight="1" x14ac:dyDescent="0.2">
      <c r="A23" s="10" t="s">
        <v>24</v>
      </c>
      <c r="B23" s="18">
        <v>18</v>
      </c>
      <c r="C23" s="18">
        <v>8</v>
      </c>
      <c r="D23" s="18">
        <v>0</v>
      </c>
      <c r="E23" s="18">
        <f t="shared" si="0"/>
        <v>26</v>
      </c>
      <c r="F23" s="7">
        <v>26</v>
      </c>
      <c r="G23" s="8">
        <v>26</v>
      </c>
      <c r="H23" s="8">
        <v>25</v>
      </c>
      <c r="I23" s="8">
        <v>21</v>
      </c>
      <c r="J23" s="8">
        <v>23</v>
      </c>
      <c r="K23" s="8">
        <v>23</v>
      </c>
      <c r="L23" s="8">
        <v>19</v>
      </c>
      <c r="M23" s="8">
        <v>4</v>
      </c>
    </row>
    <row r="24" spans="1:13" ht="15" customHeight="1" x14ac:dyDescent="0.2">
      <c r="A24" s="10" t="s">
        <v>35</v>
      </c>
      <c r="B24" s="18">
        <v>17</v>
      </c>
      <c r="C24" s="18">
        <v>7</v>
      </c>
      <c r="D24" s="18">
        <v>2</v>
      </c>
      <c r="E24" s="18">
        <f t="shared" si="0"/>
        <v>26</v>
      </c>
      <c r="F24" s="7">
        <v>26</v>
      </c>
      <c r="G24" s="8">
        <v>26</v>
      </c>
      <c r="H24" s="8">
        <v>27</v>
      </c>
      <c r="I24" s="8">
        <v>29</v>
      </c>
      <c r="J24" s="8">
        <v>23</v>
      </c>
      <c r="K24" s="8">
        <v>24</v>
      </c>
      <c r="L24" s="8">
        <v>16</v>
      </c>
      <c r="M24" s="8">
        <v>8</v>
      </c>
    </row>
    <row r="25" spans="1:13" ht="15" customHeight="1" x14ac:dyDescent="0.2">
      <c r="A25" s="10" t="s">
        <v>19</v>
      </c>
      <c r="B25" s="18">
        <v>11</v>
      </c>
      <c r="C25" s="18">
        <v>3</v>
      </c>
      <c r="D25" s="18">
        <v>0</v>
      </c>
      <c r="E25" s="18">
        <f t="shared" si="0"/>
        <v>14</v>
      </c>
      <c r="F25" s="7">
        <v>23</v>
      </c>
      <c r="G25" s="8">
        <v>22</v>
      </c>
      <c r="H25" s="8">
        <v>14</v>
      </c>
      <c r="I25" s="8">
        <v>15</v>
      </c>
      <c r="J25" s="8">
        <v>10</v>
      </c>
      <c r="K25" s="8">
        <v>12</v>
      </c>
      <c r="L25" s="8">
        <v>9</v>
      </c>
      <c r="M25" s="8">
        <v>3</v>
      </c>
    </row>
    <row r="26" spans="1:13" ht="15" customHeight="1" x14ac:dyDescent="0.2">
      <c r="A26" s="10" t="s">
        <v>78</v>
      </c>
      <c r="B26" s="18">
        <v>7</v>
      </c>
      <c r="C26" s="18">
        <v>15</v>
      </c>
      <c r="D26" s="18">
        <v>1</v>
      </c>
      <c r="E26" s="18">
        <f t="shared" si="0"/>
        <v>23</v>
      </c>
      <c r="F26" s="7">
        <v>22</v>
      </c>
      <c r="G26" s="8">
        <v>21</v>
      </c>
      <c r="H26" s="8">
        <v>22</v>
      </c>
      <c r="I26" s="8">
        <v>21</v>
      </c>
      <c r="J26" s="8">
        <v>22</v>
      </c>
      <c r="K26" s="8">
        <v>25</v>
      </c>
      <c r="L26" s="8">
        <v>8</v>
      </c>
      <c r="M26" s="8">
        <v>17</v>
      </c>
    </row>
    <row r="27" spans="1:13" ht="15" customHeight="1" x14ac:dyDescent="0.2">
      <c r="A27" s="10" t="s">
        <v>67</v>
      </c>
      <c r="B27" s="18">
        <v>7</v>
      </c>
      <c r="C27" s="18">
        <v>17</v>
      </c>
      <c r="D27" s="18">
        <v>1</v>
      </c>
      <c r="E27" s="18">
        <f t="shared" si="0"/>
        <v>25</v>
      </c>
      <c r="F27" s="7">
        <v>22</v>
      </c>
      <c r="G27" s="8">
        <v>20</v>
      </c>
      <c r="H27" s="8">
        <v>20</v>
      </c>
      <c r="I27" s="8">
        <v>20</v>
      </c>
      <c r="J27" s="8">
        <v>15</v>
      </c>
      <c r="K27" s="8">
        <v>15</v>
      </c>
      <c r="L27" s="8">
        <v>3</v>
      </c>
      <c r="M27" s="8">
        <v>12</v>
      </c>
    </row>
    <row r="28" spans="1:13" ht="15" customHeight="1" x14ac:dyDescent="0.2">
      <c r="A28" s="10" t="s">
        <v>25</v>
      </c>
      <c r="B28" s="18">
        <v>15</v>
      </c>
      <c r="C28" s="18">
        <v>6</v>
      </c>
      <c r="D28" s="18">
        <v>0</v>
      </c>
      <c r="E28" s="18">
        <f t="shared" si="0"/>
        <v>21</v>
      </c>
      <c r="F28" s="7">
        <v>21</v>
      </c>
      <c r="G28" s="8">
        <v>14</v>
      </c>
      <c r="H28" s="8">
        <v>14</v>
      </c>
      <c r="I28" s="8">
        <v>14</v>
      </c>
      <c r="J28" s="8">
        <v>16</v>
      </c>
      <c r="K28" s="8">
        <v>16</v>
      </c>
      <c r="L28" s="8">
        <v>1</v>
      </c>
      <c r="M28" s="8">
        <v>15</v>
      </c>
    </row>
    <row r="29" spans="1:13" ht="15" customHeight="1" x14ac:dyDescent="0.2">
      <c r="A29" s="10" t="s">
        <v>113</v>
      </c>
      <c r="B29" s="18">
        <v>6</v>
      </c>
      <c r="C29" s="18">
        <v>9</v>
      </c>
      <c r="D29" s="18">
        <v>2</v>
      </c>
      <c r="E29" s="18">
        <f t="shared" si="0"/>
        <v>17</v>
      </c>
      <c r="F29" s="7">
        <v>19</v>
      </c>
      <c r="G29" s="8">
        <v>12</v>
      </c>
      <c r="H29" s="8">
        <v>9</v>
      </c>
      <c r="I29" s="8">
        <v>7</v>
      </c>
      <c r="J29" s="8">
        <v>9</v>
      </c>
      <c r="K29" s="8">
        <v>10</v>
      </c>
      <c r="L29" s="8">
        <v>8</v>
      </c>
      <c r="M29" s="8">
        <v>2</v>
      </c>
    </row>
    <row r="30" spans="1:13" ht="15" customHeight="1" x14ac:dyDescent="0.2">
      <c r="A30" s="10" t="s">
        <v>28</v>
      </c>
      <c r="B30" s="18">
        <v>8</v>
      </c>
      <c r="C30" s="18">
        <v>5</v>
      </c>
      <c r="D30" s="18">
        <v>3</v>
      </c>
      <c r="E30" s="18">
        <f t="shared" si="0"/>
        <v>16</v>
      </c>
      <c r="F30" s="7">
        <v>17</v>
      </c>
      <c r="G30" s="8">
        <v>27</v>
      </c>
      <c r="H30" s="8">
        <v>25</v>
      </c>
      <c r="I30" s="8">
        <v>15</v>
      </c>
      <c r="J30" s="8">
        <v>22</v>
      </c>
      <c r="K30" s="8">
        <v>25</v>
      </c>
      <c r="L30" s="8">
        <v>20</v>
      </c>
      <c r="M30" s="8">
        <v>5</v>
      </c>
    </row>
    <row r="31" spans="1:13" ht="15" customHeight="1" x14ac:dyDescent="0.2">
      <c r="A31" s="10" t="s">
        <v>87</v>
      </c>
      <c r="B31" s="18">
        <v>7</v>
      </c>
      <c r="C31" s="18">
        <v>17</v>
      </c>
      <c r="D31" s="18">
        <v>7</v>
      </c>
      <c r="E31" s="18">
        <f t="shared" si="0"/>
        <v>31</v>
      </c>
      <c r="F31" s="7">
        <v>17</v>
      </c>
      <c r="G31" s="8">
        <v>17</v>
      </c>
      <c r="H31" s="8">
        <v>17</v>
      </c>
      <c r="I31" s="8">
        <v>17</v>
      </c>
      <c r="J31" s="8">
        <v>19</v>
      </c>
      <c r="K31" s="8">
        <v>19</v>
      </c>
      <c r="L31" s="8">
        <v>7</v>
      </c>
      <c r="M31" s="8">
        <v>12</v>
      </c>
    </row>
    <row r="32" spans="1:13" ht="15" customHeight="1" x14ac:dyDescent="0.2">
      <c r="A32" s="10" t="s">
        <v>12</v>
      </c>
      <c r="B32" s="18">
        <v>9</v>
      </c>
      <c r="C32" s="18">
        <v>6</v>
      </c>
      <c r="D32" s="18">
        <v>1</v>
      </c>
      <c r="E32" s="18">
        <f t="shared" si="0"/>
        <v>16</v>
      </c>
      <c r="F32" s="7">
        <v>17</v>
      </c>
      <c r="G32" s="8">
        <v>16</v>
      </c>
      <c r="H32" s="8">
        <v>17</v>
      </c>
      <c r="I32" s="8">
        <v>22</v>
      </c>
      <c r="J32" s="8">
        <v>21</v>
      </c>
      <c r="K32" s="8">
        <v>19</v>
      </c>
      <c r="L32" s="8">
        <v>14</v>
      </c>
      <c r="M32" s="8">
        <v>5</v>
      </c>
    </row>
    <row r="33" spans="1:13" ht="15" customHeight="1" x14ac:dyDescent="0.2">
      <c r="A33" s="10" t="s">
        <v>14</v>
      </c>
      <c r="B33" s="18">
        <v>7</v>
      </c>
      <c r="C33" s="18">
        <v>5</v>
      </c>
      <c r="D33" s="18">
        <v>0</v>
      </c>
      <c r="E33" s="18">
        <f t="shared" si="0"/>
        <v>12</v>
      </c>
      <c r="F33" s="7">
        <v>16</v>
      </c>
      <c r="G33" s="8">
        <v>23</v>
      </c>
      <c r="H33" s="8">
        <v>24</v>
      </c>
      <c r="I33" s="8">
        <v>20</v>
      </c>
      <c r="J33" s="8">
        <v>21</v>
      </c>
      <c r="K33" s="8">
        <v>21</v>
      </c>
      <c r="L33" s="8">
        <v>11</v>
      </c>
      <c r="M33" s="8">
        <v>10</v>
      </c>
    </row>
    <row r="34" spans="1:13" ht="15" customHeight="1" x14ac:dyDescent="0.2">
      <c r="A34" s="10" t="s">
        <v>11</v>
      </c>
      <c r="B34" s="18">
        <v>8</v>
      </c>
      <c r="C34" s="18">
        <v>1</v>
      </c>
      <c r="D34" s="18">
        <v>2</v>
      </c>
      <c r="E34" s="18">
        <f t="shared" si="0"/>
        <v>11</v>
      </c>
      <c r="F34" s="7">
        <v>16</v>
      </c>
      <c r="G34" s="8">
        <v>18</v>
      </c>
      <c r="H34" s="8">
        <v>18</v>
      </c>
      <c r="I34" s="8">
        <v>18</v>
      </c>
      <c r="J34" s="8">
        <v>18</v>
      </c>
      <c r="K34" s="8">
        <v>17</v>
      </c>
      <c r="L34" s="8">
        <v>14</v>
      </c>
      <c r="M34" s="8">
        <v>3</v>
      </c>
    </row>
    <row r="35" spans="1:13" ht="15" customHeight="1" x14ac:dyDescent="0.2">
      <c r="A35" s="10" t="s">
        <v>34</v>
      </c>
      <c r="B35" s="18">
        <v>10</v>
      </c>
      <c r="C35" s="18">
        <v>5</v>
      </c>
      <c r="D35" s="18">
        <v>5</v>
      </c>
      <c r="E35" s="18">
        <f t="shared" si="0"/>
        <v>20</v>
      </c>
      <c r="F35" s="7">
        <v>15</v>
      </c>
      <c r="G35" s="8">
        <v>15</v>
      </c>
      <c r="H35" s="8">
        <v>13</v>
      </c>
      <c r="I35" s="8">
        <v>13</v>
      </c>
      <c r="J35" s="8">
        <v>12</v>
      </c>
      <c r="K35" s="8">
        <v>12</v>
      </c>
      <c r="L35" s="8">
        <v>7</v>
      </c>
      <c r="M35" s="8">
        <v>5</v>
      </c>
    </row>
    <row r="36" spans="1:13" ht="15" customHeight="1" x14ac:dyDescent="0.2">
      <c r="A36" s="10" t="s">
        <v>54</v>
      </c>
      <c r="B36" s="18">
        <v>4</v>
      </c>
      <c r="C36" s="18">
        <v>3</v>
      </c>
      <c r="D36" s="18">
        <v>5</v>
      </c>
      <c r="E36" s="18">
        <f t="shared" si="0"/>
        <v>12</v>
      </c>
      <c r="F36" s="7">
        <v>12</v>
      </c>
      <c r="G36" s="8">
        <v>15</v>
      </c>
      <c r="H36" s="8">
        <v>12</v>
      </c>
      <c r="I36" s="8">
        <v>9</v>
      </c>
      <c r="J36" s="8">
        <v>10</v>
      </c>
      <c r="K36" s="8">
        <v>9</v>
      </c>
      <c r="L36" s="8">
        <v>3</v>
      </c>
      <c r="M36" s="8">
        <v>6</v>
      </c>
    </row>
    <row r="37" spans="1:13" ht="15" customHeight="1" x14ac:dyDescent="0.2">
      <c r="A37" s="10" t="s">
        <v>85</v>
      </c>
      <c r="B37" s="18">
        <v>2</v>
      </c>
      <c r="C37" s="18">
        <v>4</v>
      </c>
      <c r="D37" s="18">
        <v>2</v>
      </c>
      <c r="E37" s="18">
        <f t="shared" si="0"/>
        <v>8</v>
      </c>
      <c r="F37" s="7">
        <v>12</v>
      </c>
      <c r="G37" s="8">
        <v>13</v>
      </c>
      <c r="H37" s="8">
        <v>8</v>
      </c>
      <c r="I37" s="8">
        <v>8</v>
      </c>
      <c r="J37" s="8">
        <v>7</v>
      </c>
      <c r="K37" s="8">
        <v>13</v>
      </c>
      <c r="L37" s="8">
        <v>0</v>
      </c>
      <c r="M37" s="8">
        <v>13</v>
      </c>
    </row>
    <row r="38" spans="1:13" ht="15" customHeight="1" x14ac:dyDescent="0.2">
      <c r="A38" s="10" t="s">
        <v>17</v>
      </c>
      <c r="B38" s="18">
        <v>7</v>
      </c>
      <c r="C38" s="18">
        <v>4</v>
      </c>
      <c r="D38" s="18">
        <v>3</v>
      </c>
      <c r="E38" s="18">
        <f t="shared" si="0"/>
        <v>14</v>
      </c>
      <c r="F38" s="7">
        <v>12</v>
      </c>
      <c r="G38" s="8">
        <v>10</v>
      </c>
      <c r="H38" s="8">
        <v>6</v>
      </c>
      <c r="I38" s="8">
        <v>6</v>
      </c>
      <c r="J38" s="8">
        <v>10</v>
      </c>
      <c r="K38" s="8">
        <v>10</v>
      </c>
      <c r="L38" s="8">
        <v>8</v>
      </c>
      <c r="M38" s="8">
        <v>2</v>
      </c>
    </row>
    <row r="39" spans="1:13" ht="15" customHeight="1" x14ac:dyDescent="0.2">
      <c r="A39" s="10" t="s">
        <v>31</v>
      </c>
      <c r="B39" s="18">
        <v>3</v>
      </c>
      <c r="C39" s="18">
        <v>2</v>
      </c>
      <c r="D39" s="18">
        <v>1</v>
      </c>
      <c r="E39" s="18">
        <f t="shared" si="0"/>
        <v>6</v>
      </c>
      <c r="F39" s="7">
        <v>10</v>
      </c>
      <c r="G39" s="8">
        <v>9</v>
      </c>
      <c r="H39" s="8">
        <v>9</v>
      </c>
      <c r="I39" s="8">
        <v>9</v>
      </c>
      <c r="J39" s="8">
        <v>9</v>
      </c>
      <c r="K39" s="8">
        <v>9</v>
      </c>
      <c r="L39" s="8">
        <v>8</v>
      </c>
      <c r="M39" s="8">
        <v>1</v>
      </c>
    </row>
    <row r="40" spans="1:13" ht="15" customHeight="1" x14ac:dyDescent="0.2">
      <c r="A40" s="10" t="s">
        <v>23</v>
      </c>
      <c r="B40" s="18">
        <v>7</v>
      </c>
      <c r="C40" s="18">
        <v>1</v>
      </c>
      <c r="D40" s="18">
        <v>0</v>
      </c>
      <c r="E40" s="18">
        <f t="shared" si="0"/>
        <v>8</v>
      </c>
      <c r="F40" s="7">
        <v>9</v>
      </c>
      <c r="G40" s="8">
        <v>9</v>
      </c>
      <c r="H40" s="8">
        <v>9</v>
      </c>
      <c r="I40" s="8">
        <v>9</v>
      </c>
      <c r="J40" s="8">
        <v>9</v>
      </c>
      <c r="K40" s="8">
        <v>10</v>
      </c>
      <c r="L40" s="8">
        <v>6</v>
      </c>
      <c r="M40" s="8">
        <v>4</v>
      </c>
    </row>
    <row r="41" spans="1:13" ht="15" customHeight="1" x14ac:dyDescent="0.2">
      <c r="A41" s="10" t="s">
        <v>105</v>
      </c>
      <c r="B41" s="18">
        <v>8</v>
      </c>
      <c r="C41" s="18">
        <v>2</v>
      </c>
      <c r="D41" s="18">
        <v>0</v>
      </c>
      <c r="E41" s="18">
        <f t="shared" si="0"/>
        <v>10</v>
      </c>
      <c r="F41" s="7">
        <v>9</v>
      </c>
      <c r="G41" s="8">
        <v>9</v>
      </c>
      <c r="H41" s="8">
        <v>9</v>
      </c>
      <c r="I41" s="8">
        <v>9</v>
      </c>
      <c r="J41" s="8">
        <v>6</v>
      </c>
      <c r="K41" s="8">
        <v>9</v>
      </c>
      <c r="L41" s="8">
        <v>2</v>
      </c>
      <c r="M41" s="8">
        <v>7</v>
      </c>
    </row>
    <row r="42" spans="1:13" ht="15" customHeight="1" x14ac:dyDescent="0.2">
      <c r="A42" s="10" t="s">
        <v>127</v>
      </c>
      <c r="B42" s="18">
        <v>0</v>
      </c>
      <c r="C42" s="18">
        <v>1</v>
      </c>
      <c r="D42" s="18">
        <v>0</v>
      </c>
      <c r="E42" s="18">
        <f t="shared" si="0"/>
        <v>1</v>
      </c>
      <c r="F42" s="7"/>
      <c r="G42" s="13"/>
      <c r="H42" s="13"/>
      <c r="I42" s="13"/>
      <c r="J42" s="13"/>
      <c r="K42" s="13"/>
      <c r="L42" s="13"/>
      <c r="M42" s="13"/>
    </row>
    <row r="43" spans="1:13" ht="15" customHeight="1" x14ac:dyDescent="0.2">
      <c r="A43" s="10" t="s">
        <v>76</v>
      </c>
      <c r="B43" s="18">
        <v>10</v>
      </c>
      <c r="C43" s="18">
        <v>1</v>
      </c>
      <c r="D43" s="18">
        <v>0</v>
      </c>
      <c r="E43" s="18">
        <f t="shared" si="0"/>
        <v>11</v>
      </c>
      <c r="F43" s="7">
        <v>9</v>
      </c>
      <c r="G43" s="8">
        <v>8</v>
      </c>
      <c r="H43" s="8">
        <v>6</v>
      </c>
      <c r="I43" s="8">
        <v>4</v>
      </c>
      <c r="J43" s="8">
        <v>3</v>
      </c>
      <c r="K43" s="8">
        <v>8</v>
      </c>
      <c r="L43" s="8">
        <v>0</v>
      </c>
      <c r="M43" s="8">
        <v>8</v>
      </c>
    </row>
    <row r="44" spans="1:13" ht="15" customHeight="1" x14ac:dyDescent="0.2">
      <c r="A44" s="10" t="s">
        <v>58</v>
      </c>
      <c r="B44" s="18">
        <v>6</v>
      </c>
      <c r="C44" s="18">
        <v>3</v>
      </c>
      <c r="D44" s="18">
        <v>0</v>
      </c>
      <c r="E44" s="18">
        <f t="shared" si="0"/>
        <v>9</v>
      </c>
      <c r="F44" s="7">
        <v>9</v>
      </c>
      <c r="G44" s="8">
        <v>8</v>
      </c>
      <c r="H44" s="8">
        <v>9</v>
      </c>
      <c r="I44" s="8">
        <v>8</v>
      </c>
      <c r="J44" s="8">
        <v>7</v>
      </c>
      <c r="K44" s="8">
        <v>12</v>
      </c>
      <c r="L44" s="8">
        <v>6</v>
      </c>
      <c r="M44" s="8">
        <v>6</v>
      </c>
    </row>
    <row r="45" spans="1:13" ht="15" customHeight="1" x14ac:dyDescent="0.2">
      <c r="A45" s="10" t="s">
        <v>77</v>
      </c>
      <c r="B45" s="18">
        <v>1</v>
      </c>
      <c r="C45" s="18">
        <v>5</v>
      </c>
      <c r="D45" s="18">
        <v>3</v>
      </c>
      <c r="E45" s="18">
        <f t="shared" si="0"/>
        <v>9</v>
      </c>
      <c r="F45" s="7">
        <v>8</v>
      </c>
      <c r="G45" s="8">
        <v>8</v>
      </c>
      <c r="H45" s="8">
        <v>8</v>
      </c>
      <c r="I45" s="8">
        <v>7</v>
      </c>
      <c r="J45" s="8">
        <v>7</v>
      </c>
      <c r="K45" s="8">
        <v>10</v>
      </c>
      <c r="L45" s="8">
        <v>3</v>
      </c>
      <c r="M45" s="8">
        <v>7</v>
      </c>
    </row>
    <row r="46" spans="1:13" ht="15" customHeight="1" x14ac:dyDescent="0.2">
      <c r="A46" s="10" t="s">
        <v>56</v>
      </c>
      <c r="B46" s="18">
        <v>4</v>
      </c>
      <c r="C46" s="18">
        <v>1</v>
      </c>
      <c r="D46" s="18">
        <v>1</v>
      </c>
      <c r="E46" s="18">
        <f t="shared" si="0"/>
        <v>6</v>
      </c>
      <c r="F46" s="7">
        <v>8</v>
      </c>
      <c r="G46" s="8">
        <v>7</v>
      </c>
      <c r="H46" s="8">
        <v>7</v>
      </c>
      <c r="I46" s="8">
        <v>9</v>
      </c>
      <c r="J46" s="8">
        <v>8</v>
      </c>
      <c r="K46" s="8">
        <v>12</v>
      </c>
      <c r="L46" s="8">
        <v>10</v>
      </c>
      <c r="M46" s="8">
        <v>2</v>
      </c>
    </row>
    <row r="47" spans="1:13" ht="15" customHeight="1" x14ac:dyDescent="0.2">
      <c r="A47" s="10" t="s">
        <v>59</v>
      </c>
      <c r="B47" s="18">
        <v>4</v>
      </c>
      <c r="C47" s="18">
        <v>2</v>
      </c>
      <c r="D47" s="18">
        <v>2</v>
      </c>
      <c r="E47" s="18">
        <f t="shared" si="0"/>
        <v>8</v>
      </c>
      <c r="F47" s="7">
        <v>8</v>
      </c>
      <c r="G47" s="8">
        <v>2</v>
      </c>
      <c r="H47" s="8">
        <v>1</v>
      </c>
      <c r="I47" s="8">
        <v>1</v>
      </c>
      <c r="J47" s="8">
        <v>1</v>
      </c>
      <c r="K47" s="8">
        <v>0</v>
      </c>
      <c r="L47" s="8">
        <v>0</v>
      </c>
      <c r="M47" s="8"/>
    </row>
    <row r="48" spans="1:13" ht="15" customHeight="1" x14ac:dyDescent="0.2">
      <c r="A48" s="10" t="s">
        <v>29</v>
      </c>
      <c r="B48" s="18">
        <v>7</v>
      </c>
      <c r="C48" s="18">
        <v>3</v>
      </c>
      <c r="D48" s="18">
        <v>0</v>
      </c>
      <c r="E48" s="18">
        <f t="shared" si="0"/>
        <v>10</v>
      </c>
      <c r="F48" s="7">
        <v>7</v>
      </c>
      <c r="G48" s="8">
        <v>13</v>
      </c>
      <c r="H48" s="8">
        <v>11</v>
      </c>
      <c r="I48" s="8">
        <v>22</v>
      </c>
      <c r="J48" s="8">
        <v>17</v>
      </c>
      <c r="K48" s="8">
        <v>9</v>
      </c>
      <c r="L48" s="8">
        <v>9</v>
      </c>
      <c r="M48" s="8"/>
    </row>
    <row r="49" spans="1:13" ht="15" customHeight="1" x14ac:dyDescent="0.2">
      <c r="A49" s="10" t="s">
        <v>106</v>
      </c>
      <c r="B49" s="18">
        <v>0</v>
      </c>
      <c r="C49" s="18">
        <v>3</v>
      </c>
      <c r="D49" s="18">
        <v>0</v>
      </c>
      <c r="E49" s="18">
        <f t="shared" si="0"/>
        <v>3</v>
      </c>
      <c r="F49" s="7">
        <v>7</v>
      </c>
      <c r="G49" s="8">
        <v>7</v>
      </c>
      <c r="H49" s="8">
        <v>6</v>
      </c>
      <c r="I49" s="8">
        <v>6</v>
      </c>
      <c r="J49" s="8">
        <v>8</v>
      </c>
      <c r="K49" s="8">
        <v>8</v>
      </c>
      <c r="L49" s="8">
        <v>1</v>
      </c>
      <c r="M49" s="8">
        <v>7</v>
      </c>
    </row>
    <row r="50" spans="1:13" ht="15" customHeight="1" x14ac:dyDescent="0.2">
      <c r="A50" s="10" t="s">
        <v>130</v>
      </c>
      <c r="B50" s="18">
        <v>1</v>
      </c>
      <c r="C50" s="18">
        <v>0</v>
      </c>
      <c r="D50" s="18">
        <v>0</v>
      </c>
      <c r="E50" s="18">
        <f t="shared" si="0"/>
        <v>1</v>
      </c>
      <c r="F50" s="7"/>
      <c r="G50" s="13"/>
      <c r="H50" s="13"/>
      <c r="I50" s="13"/>
      <c r="J50" s="13"/>
      <c r="K50" s="13"/>
      <c r="L50" s="13"/>
      <c r="M50" s="13"/>
    </row>
    <row r="51" spans="1:13" ht="15" customHeight="1" x14ac:dyDescent="0.2">
      <c r="A51" s="10" t="s">
        <v>42</v>
      </c>
      <c r="B51" s="18">
        <v>4</v>
      </c>
      <c r="C51" s="18">
        <v>0</v>
      </c>
      <c r="D51" s="18">
        <v>0</v>
      </c>
      <c r="E51" s="18">
        <f t="shared" si="0"/>
        <v>4</v>
      </c>
      <c r="F51" s="7">
        <v>6</v>
      </c>
      <c r="G51" s="8">
        <v>6</v>
      </c>
      <c r="H51" s="8">
        <v>1</v>
      </c>
      <c r="I51" s="8"/>
      <c r="J51" s="8"/>
      <c r="K51" s="8"/>
      <c r="L51" s="8"/>
      <c r="M51" s="8"/>
    </row>
    <row r="52" spans="1:13" ht="15" customHeight="1" x14ac:dyDescent="0.2">
      <c r="A52" s="10" t="s">
        <v>79</v>
      </c>
      <c r="B52" s="18">
        <v>0</v>
      </c>
      <c r="C52" s="18">
        <v>5</v>
      </c>
      <c r="D52" s="18">
        <v>0</v>
      </c>
      <c r="E52" s="18">
        <f t="shared" si="0"/>
        <v>5</v>
      </c>
      <c r="F52" s="7">
        <v>6</v>
      </c>
      <c r="G52" s="8">
        <v>6</v>
      </c>
      <c r="H52" s="8">
        <v>7</v>
      </c>
      <c r="I52" s="8">
        <v>7</v>
      </c>
      <c r="J52" s="8">
        <v>6</v>
      </c>
      <c r="K52" s="8">
        <v>7</v>
      </c>
      <c r="L52" s="8">
        <v>2</v>
      </c>
      <c r="M52" s="8">
        <v>5</v>
      </c>
    </row>
    <row r="53" spans="1:13" ht="15" customHeight="1" x14ac:dyDescent="0.2">
      <c r="A53" s="10" t="s">
        <v>72</v>
      </c>
      <c r="B53" s="18">
        <v>4</v>
      </c>
      <c r="C53" s="18">
        <v>0</v>
      </c>
      <c r="D53" s="18">
        <v>0</v>
      </c>
      <c r="E53" s="18">
        <f t="shared" si="0"/>
        <v>4</v>
      </c>
      <c r="F53" s="7">
        <v>5</v>
      </c>
      <c r="G53" s="8">
        <v>5</v>
      </c>
      <c r="H53" s="8">
        <v>4</v>
      </c>
      <c r="I53" s="8">
        <v>4</v>
      </c>
      <c r="J53" s="8">
        <v>2</v>
      </c>
      <c r="K53" s="8">
        <v>8</v>
      </c>
      <c r="L53" s="8">
        <v>7</v>
      </c>
      <c r="M53" s="8">
        <v>1</v>
      </c>
    </row>
    <row r="54" spans="1:13" ht="15" customHeight="1" x14ac:dyDescent="0.2">
      <c r="A54" s="10" t="s">
        <v>73</v>
      </c>
      <c r="B54" s="18">
        <v>2</v>
      </c>
      <c r="C54" s="18">
        <v>0</v>
      </c>
      <c r="D54" s="18">
        <v>0</v>
      </c>
      <c r="E54" s="18">
        <f t="shared" si="0"/>
        <v>2</v>
      </c>
      <c r="F54" s="7">
        <v>5</v>
      </c>
      <c r="G54" s="8">
        <v>5</v>
      </c>
      <c r="H54" s="8">
        <v>4</v>
      </c>
      <c r="I54" s="8">
        <v>5</v>
      </c>
      <c r="J54" s="8">
        <v>4</v>
      </c>
      <c r="K54" s="8">
        <v>6</v>
      </c>
      <c r="L54" s="8">
        <v>4</v>
      </c>
      <c r="M54" s="8">
        <v>2</v>
      </c>
    </row>
    <row r="55" spans="1:13" ht="15" customHeight="1" x14ac:dyDescent="0.2">
      <c r="A55" s="10" t="s">
        <v>26</v>
      </c>
      <c r="B55" s="18">
        <v>2</v>
      </c>
      <c r="C55" s="18">
        <v>2</v>
      </c>
      <c r="D55" s="18">
        <v>1</v>
      </c>
      <c r="E55" s="18">
        <f t="shared" si="0"/>
        <v>5</v>
      </c>
      <c r="F55" s="7">
        <v>5</v>
      </c>
      <c r="G55" s="8">
        <v>5</v>
      </c>
      <c r="H55" s="8">
        <v>5</v>
      </c>
      <c r="I55" s="8">
        <v>4</v>
      </c>
      <c r="J55" s="8">
        <v>5</v>
      </c>
      <c r="K55" s="8">
        <v>6</v>
      </c>
      <c r="L55" s="8">
        <v>4</v>
      </c>
      <c r="M55" s="8">
        <v>2</v>
      </c>
    </row>
    <row r="56" spans="1:13" ht="15" customHeight="1" x14ac:dyDescent="0.2">
      <c r="A56" s="10" t="s">
        <v>44</v>
      </c>
      <c r="B56" s="18">
        <v>1</v>
      </c>
      <c r="C56" s="18">
        <v>1</v>
      </c>
      <c r="D56" s="18">
        <v>0</v>
      </c>
      <c r="E56" s="18">
        <f t="shared" si="0"/>
        <v>2</v>
      </c>
      <c r="F56" s="7">
        <v>5</v>
      </c>
      <c r="G56" s="8">
        <v>5</v>
      </c>
      <c r="H56" s="8">
        <v>5</v>
      </c>
      <c r="I56" s="8">
        <v>6</v>
      </c>
      <c r="J56" s="8">
        <v>8</v>
      </c>
      <c r="K56" s="8">
        <v>9</v>
      </c>
      <c r="L56" s="8">
        <v>3</v>
      </c>
      <c r="M56" s="8">
        <v>6</v>
      </c>
    </row>
    <row r="57" spans="1:13" ht="15" customHeight="1" x14ac:dyDescent="0.2">
      <c r="A57" s="10" t="s">
        <v>107</v>
      </c>
      <c r="B57" s="18">
        <v>1</v>
      </c>
      <c r="C57" s="18">
        <v>1</v>
      </c>
      <c r="D57" s="18">
        <v>1</v>
      </c>
      <c r="E57" s="18">
        <f t="shared" si="0"/>
        <v>3</v>
      </c>
      <c r="F57" s="7">
        <v>5</v>
      </c>
      <c r="G57" s="8">
        <v>4</v>
      </c>
      <c r="H57" s="8">
        <v>1</v>
      </c>
      <c r="I57" s="8">
        <v>5</v>
      </c>
      <c r="J57" s="8">
        <v>7</v>
      </c>
      <c r="K57" s="8">
        <v>6</v>
      </c>
      <c r="L57" s="8">
        <v>3</v>
      </c>
      <c r="M57" s="8">
        <v>3</v>
      </c>
    </row>
    <row r="58" spans="1:13" ht="15" customHeight="1" x14ac:dyDescent="0.2">
      <c r="A58" s="10" t="s">
        <v>60</v>
      </c>
      <c r="B58" s="18">
        <v>4</v>
      </c>
      <c r="C58" s="18">
        <v>0</v>
      </c>
      <c r="D58" s="18">
        <v>0</v>
      </c>
      <c r="E58" s="18">
        <f t="shared" si="0"/>
        <v>4</v>
      </c>
      <c r="F58" s="7">
        <v>5</v>
      </c>
      <c r="G58" s="8">
        <v>1</v>
      </c>
      <c r="H58" s="8">
        <v>1</v>
      </c>
      <c r="I58" s="8"/>
      <c r="J58" s="8"/>
      <c r="K58" s="8"/>
      <c r="L58" s="8"/>
      <c r="M58" s="8"/>
    </row>
    <row r="59" spans="1:13" ht="15" customHeight="1" x14ac:dyDescent="0.2">
      <c r="A59" s="10" t="s">
        <v>108</v>
      </c>
      <c r="B59" s="18">
        <v>3</v>
      </c>
      <c r="C59" s="18">
        <v>2</v>
      </c>
      <c r="D59" s="18">
        <v>0</v>
      </c>
      <c r="E59" s="18">
        <f t="shared" si="0"/>
        <v>5</v>
      </c>
      <c r="F59" s="7">
        <v>4</v>
      </c>
      <c r="G59" s="8">
        <v>4</v>
      </c>
      <c r="H59" s="8">
        <v>2</v>
      </c>
      <c r="I59" s="8">
        <v>3</v>
      </c>
      <c r="J59" s="8">
        <v>5</v>
      </c>
      <c r="K59" s="8">
        <v>6</v>
      </c>
      <c r="L59" s="8">
        <v>4</v>
      </c>
      <c r="M59" s="8">
        <v>2</v>
      </c>
    </row>
    <row r="60" spans="1:13" ht="15" customHeight="1" x14ac:dyDescent="0.2">
      <c r="A60" s="10" t="s">
        <v>74</v>
      </c>
      <c r="B60" s="18">
        <v>4</v>
      </c>
      <c r="C60" s="18">
        <v>0</v>
      </c>
      <c r="D60" s="18">
        <v>0</v>
      </c>
      <c r="E60" s="18">
        <f t="shared" si="0"/>
        <v>4</v>
      </c>
      <c r="F60" s="7">
        <v>4</v>
      </c>
      <c r="G60" s="8">
        <v>4</v>
      </c>
      <c r="H60" s="8">
        <v>0</v>
      </c>
      <c r="I60" s="8">
        <v>1</v>
      </c>
      <c r="J60" s="8">
        <v>1</v>
      </c>
      <c r="K60" s="8">
        <v>4</v>
      </c>
      <c r="L60" s="8">
        <v>3</v>
      </c>
      <c r="M60" s="8">
        <v>1</v>
      </c>
    </row>
    <row r="61" spans="1:13" ht="15" customHeight="1" x14ac:dyDescent="0.2">
      <c r="A61" s="10" t="s">
        <v>41</v>
      </c>
      <c r="B61" s="18">
        <v>1</v>
      </c>
      <c r="C61" s="18">
        <v>0</v>
      </c>
      <c r="D61" s="18">
        <v>0</v>
      </c>
      <c r="E61" s="18">
        <f t="shared" si="0"/>
        <v>1</v>
      </c>
      <c r="F61" s="7">
        <v>4</v>
      </c>
      <c r="G61" s="8">
        <v>4</v>
      </c>
      <c r="H61" s="8">
        <v>4</v>
      </c>
      <c r="I61" s="8">
        <v>4</v>
      </c>
      <c r="J61" s="8">
        <v>3</v>
      </c>
      <c r="K61" s="8">
        <v>3</v>
      </c>
      <c r="L61" s="8">
        <v>2</v>
      </c>
      <c r="M61" s="8">
        <v>1</v>
      </c>
    </row>
    <row r="62" spans="1:13" ht="15" customHeight="1" x14ac:dyDescent="0.2">
      <c r="A62" s="10" t="s">
        <v>57</v>
      </c>
      <c r="B62" s="18">
        <v>2</v>
      </c>
      <c r="C62" s="18">
        <v>1</v>
      </c>
      <c r="D62" s="18">
        <v>0</v>
      </c>
      <c r="E62" s="18">
        <f t="shared" si="0"/>
        <v>3</v>
      </c>
      <c r="F62" s="7">
        <v>4</v>
      </c>
      <c r="G62" s="8">
        <v>3</v>
      </c>
      <c r="H62" s="8">
        <v>1</v>
      </c>
      <c r="I62" s="8">
        <v>1</v>
      </c>
      <c r="J62" s="8">
        <v>4</v>
      </c>
      <c r="K62" s="8">
        <v>0</v>
      </c>
      <c r="L62" s="8">
        <v>0</v>
      </c>
      <c r="M62" s="8"/>
    </row>
    <row r="63" spans="1:13" ht="15" customHeight="1" x14ac:dyDescent="0.2">
      <c r="A63" s="10" t="s">
        <v>38</v>
      </c>
      <c r="B63" s="18">
        <v>3</v>
      </c>
      <c r="C63" s="18">
        <v>0</v>
      </c>
      <c r="D63" s="18">
        <v>0</v>
      </c>
      <c r="E63" s="18">
        <f t="shared" si="0"/>
        <v>3</v>
      </c>
      <c r="F63" s="7">
        <v>4</v>
      </c>
      <c r="G63" s="8"/>
      <c r="H63" s="8"/>
      <c r="I63" s="8"/>
      <c r="J63" s="8"/>
      <c r="K63" s="8"/>
      <c r="L63" s="8"/>
      <c r="M63" s="8"/>
    </row>
    <row r="64" spans="1:13" ht="15" customHeight="1" x14ac:dyDescent="0.2">
      <c r="A64" s="11" t="s">
        <v>21</v>
      </c>
      <c r="B64" s="18">
        <v>1</v>
      </c>
      <c r="C64" s="18">
        <v>1</v>
      </c>
      <c r="D64" s="18">
        <v>0</v>
      </c>
      <c r="E64" s="18">
        <f t="shared" si="0"/>
        <v>2</v>
      </c>
      <c r="F64" s="7">
        <v>3</v>
      </c>
      <c r="G64" s="8">
        <v>4</v>
      </c>
      <c r="H64" s="8">
        <v>4</v>
      </c>
      <c r="I64" s="8">
        <v>4</v>
      </c>
      <c r="J64" s="8">
        <v>4</v>
      </c>
      <c r="K64" s="8">
        <v>4</v>
      </c>
      <c r="L64" s="8">
        <v>3</v>
      </c>
      <c r="M64" s="8">
        <v>1</v>
      </c>
    </row>
    <row r="65" spans="1:13" ht="15" customHeight="1" x14ac:dyDescent="0.2">
      <c r="A65" s="10" t="s">
        <v>15</v>
      </c>
      <c r="B65" s="18">
        <v>1</v>
      </c>
      <c r="C65" s="18">
        <v>4</v>
      </c>
      <c r="D65" s="18">
        <v>0</v>
      </c>
      <c r="E65" s="18">
        <f t="shared" si="0"/>
        <v>5</v>
      </c>
      <c r="F65" s="7">
        <v>3</v>
      </c>
      <c r="G65" s="8">
        <v>3</v>
      </c>
      <c r="H65" s="8">
        <v>2</v>
      </c>
      <c r="I65" s="8">
        <v>2</v>
      </c>
      <c r="J65" s="8">
        <v>2</v>
      </c>
      <c r="K65" s="8">
        <v>2</v>
      </c>
      <c r="L65" s="8">
        <v>0</v>
      </c>
      <c r="M65" s="8">
        <v>2</v>
      </c>
    </row>
    <row r="66" spans="1:13" ht="15" customHeight="1" x14ac:dyDescent="0.2">
      <c r="A66" s="10" t="s">
        <v>90</v>
      </c>
      <c r="B66" s="18">
        <v>1</v>
      </c>
      <c r="C66" s="18">
        <v>1</v>
      </c>
      <c r="D66" s="18">
        <v>1</v>
      </c>
      <c r="E66" s="18">
        <f t="shared" si="0"/>
        <v>3</v>
      </c>
      <c r="F66" s="7">
        <v>3</v>
      </c>
      <c r="G66" s="8">
        <v>3</v>
      </c>
      <c r="H66" s="8">
        <v>2</v>
      </c>
      <c r="I66" s="8">
        <v>2</v>
      </c>
      <c r="J66" s="8">
        <v>2</v>
      </c>
      <c r="K66" s="8">
        <v>3</v>
      </c>
      <c r="L66" s="8">
        <v>1</v>
      </c>
      <c r="M66" s="8">
        <v>2</v>
      </c>
    </row>
    <row r="67" spans="1:13" ht="15" customHeight="1" x14ac:dyDescent="0.2">
      <c r="A67" s="10" t="s">
        <v>43</v>
      </c>
      <c r="B67" s="18">
        <v>0</v>
      </c>
      <c r="C67" s="18">
        <v>2</v>
      </c>
      <c r="D67" s="18">
        <v>1</v>
      </c>
      <c r="E67" s="18">
        <f t="shared" si="0"/>
        <v>3</v>
      </c>
      <c r="F67" s="7">
        <v>3</v>
      </c>
      <c r="G67" s="8">
        <v>3</v>
      </c>
      <c r="H67" s="8">
        <v>3</v>
      </c>
      <c r="I67" s="8">
        <v>2</v>
      </c>
      <c r="J67" s="8">
        <v>3</v>
      </c>
      <c r="K67" s="8">
        <v>0</v>
      </c>
      <c r="L67" s="8">
        <v>0</v>
      </c>
      <c r="M67" s="8"/>
    </row>
    <row r="68" spans="1:13" ht="15" customHeight="1" x14ac:dyDescent="0.2">
      <c r="A68" s="10" t="s">
        <v>39</v>
      </c>
      <c r="B68" s="18">
        <v>4</v>
      </c>
      <c r="C68" s="18">
        <v>0</v>
      </c>
      <c r="D68" s="18">
        <v>0</v>
      </c>
      <c r="E68" s="18">
        <f t="shared" si="0"/>
        <v>4</v>
      </c>
      <c r="F68" s="7">
        <v>3</v>
      </c>
      <c r="G68" s="8">
        <v>3</v>
      </c>
      <c r="H68" s="8">
        <v>3</v>
      </c>
      <c r="I68" s="8">
        <v>3</v>
      </c>
      <c r="J68" s="8">
        <v>4</v>
      </c>
      <c r="K68" s="8">
        <v>4</v>
      </c>
      <c r="L68" s="8">
        <v>2</v>
      </c>
      <c r="M68" s="8">
        <v>2</v>
      </c>
    </row>
    <row r="69" spans="1:13" ht="15" customHeight="1" x14ac:dyDescent="0.2">
      <c r="A69" s="10" t="s">
        <v>81</v>
      </c>
      <c r="B69" s="18">
        <v>3</v>
      </c>
      <c r="C69" s="18">
        <v>0</v>
      </c>
      <c r="D69" s="18">
        <v>0</v>
      </c>
      <c r="E69" s="18">
        <f t="shared" si="0"/>
        <v>3</v>
      </c>
      <c r="F69" s="7">
        <v>3</v>
      </c>
      <c r="G69" s="8">
        <v>3</v>
      </c>
      <c r="H69" s="8">
        <v>4</v>
      </c>
      <c r="I69" s="8">
        <v>5</v>
      </c>
      <c r="J69" s="8">
        <v>6</v>
      </c>
      <c r="K69" s="8">
        <v>6</v>
      </c>
      <c r="L69" s="8">
        <v>6</v>
      </c>
      <c r="M69" s="8"/>
    </row>
    <row r="70" spans="1:13" ht="15" customHeight="1" x14ac:dyDescent="0.2">
      <c r="A70" s="10" t="s">
        <v>40</v>
      </c>
      <c r="B70" s="18">
        <v>3</v>
      </c>
      <c r="C70" s="18">
        <v>0</v>
      </c>
      <c r="D70" s="18">
        <v>0</v>
      </c>
      <c r="E70" s="18">
        <f t="shared" ref="E70:E105" si="1">B70+C70+D70</f>
        <v>3</v>
      </c>
      <c r="F70" s="7">
        <v>3</v>
      </c>
      <c r="G70" s="8">
        <v>3</v>
      </c>
      <c r="H70" s="8">
        <v>2</v>
      </c>
      <c r="I70" s="8">
        <v>2</v>
      </c>
      <c r="J70" s="8">
        <v>2</v>
      </c>
      <c r="K70" s="8">
        <v>2</v>
      </c>
      <c r="L70" s="8">
        <v>2</v>
      </c>
      <c r="M70" s="8"/>
    </row>
    <row r="71" spans="1:13" ht="15" customHeight="1" x14ac:dyDescent="0.2">
      <c r="A71" s="10" t="s">
        <v>36</v>
      </c>
      <c r="B71" s="18">
        <v>2</v>
      </c>
      <c r="C71" s="18">
        <v>0</v>
      </c>
      <c r="D71" s="18">
        <v>0</v>
      </c>
      <c r="E71" s="18">
        <f t="shared" si="1"/>
        <v>2</v>
      </c>
      <c r="F71" s="7">
        <v>2</v>
      </c>
      <c r="G71" s="8">
        <v>3</v>
      </c>
      <c r="H71" s="8">
        <v>3</v>
      </c>
      <c r="I71" s="8">
        <v>2</v>
      </c>
      <c r="J71" s="8">
        <v>5</v>
      </c>
      <c r="K71" s="8">
        <v>2</v>
      </c>
      <c r="L71" s="8">
        <v>1</v>
      </c>
      <c r="M71" s="8">
        <v>1</v>
      </c>
    </row>
    <row r="72" spans="1:13" ht="15" customHeight="1" x14ac:dyDescent="0.2">
      <c r="A72" s="10" t="s">
        <v>91</v>
      </c>
      <c r="B72" s="18">
        <v>1</v>
      </c>
      <c r="C72" s="18">
        <v>1</v>
      </c>
      <c r="D72" s="18">
        <v>0</v>
      </c>
      <c r="E72" s="18">
        <f t="shared" si="1"/>
        <v>2</v>
      </c>
      <c r="F72" s="7">
        <v>2</v>
      </c>
      <c r="G72" s="8">
        <v>3</v>
      </c>
      <c r="H72" s="8">
        <v>3</v>
      </c>
      <c r="I72" s="8">
        <v>9</v>
      </c>
      <c r="J72" s="8">
        <v>8</v>
      </c>
      <c r="K72" s="8">
        <v>1</v>
      </c>
      <c r="L72" s="8">
        <v>0</v>
      </c>
      <c r="M72" s="8">
        <v>1</v>
      </c>
    </row>
    <row r="73" spans="1:13" ht="15" customHeight="1" x14ac:dyDescent="0.2">
      <c r="A73" s="10" t="s">
        <v>33</v>
      </c>
      <c r="B73" s="18">
        <v>1</v>
      </c>
      <c r="C73" s="18">
        <v>1</v>
      </c>
      <c r="D73" s="18">
        <v>0</v>
      </c>
      <c r="E73" s="18">
        <f t="shared" si="1"/>
        <v>2</v>
      </c>
      <c r="F73" s="7">
        <v>2</v>
      </c>
      <c r="G73" s="8">
        <v>3</v>
      </c>
      <c r="H73" s="8">
        <v>1</v>
      </c>
      <c r="I73" s="8">
        <v>1</v>
      </c>
      <c r="J73" s="8">
        <v>1</v>
      </c>
      <c r="K73" s="8">
        <v>1</v>
      </c>
      <c r="L73" s="8">
        <v>1</v>
      </c>
      <c r="M73" s="8">
        <v>1</v>
      </c>
    </row>
    <row r="74" spans="1:13" ht="15" customHeight="1" x14ac:dyDescent="0.2">
      <c r="A74" s="10" t="s">
        <v>93</v>
      </c>
      <c r="B74" s="18">
        <v>3</v>
      </c>
      <c r="C74" s="18">
        <v>0</v>
      </c>
      <c r="D74" s="18">
        <v>0</v>
      </c>
      <c r="E74" s="18">
        <f t="shared" si="1"/>
        <v>3</v>
      </c>
      <c r="F74" s="7">
        <v>2</v>
      </c>
      <c r="G74" s="8">
        <v>2</v>
      </c>
      <c r="H74" s="8">
        <v>2</v>
      </c>
      <c r="I74" s="8">
        <v>2</v>
      </c>
      <c r="J74" s="8">
        <v>2</v>
      </c>
      <c r="K74" s="8">
        <v>2</v>
      </c>
      <c r="L74" s="8">
        <v>0</v>
      </c>
      <c r="M74" s="8">
        <v>2</v>
      </c>
    </row>
    <row r="75" spans="1:13" ht="15" customHeight="1" x14ac:dyDescent="0.2">
      <c r="A75" s="10" t="s">
        <v>122</v>
      </c>
      <c r="B75" s="18">
        <v>0</v>
      </c>
      <c r="C75" s="18">
        <v>1</v>
      </c>
      <c r="D75" s="18">
        <v>0</v>
      </c>
      <c r="E75" s="18">
        <f t="shared" si="1"/>
        <v>1</v>
      </c>
      <c r="F75" s="7"/>
      <c r="G75" s="12"/>
      <c r="H75" s="12"/>
      <c r="I75" s="12"/>
      <c r="J75" s="12"/>
      <c r="K75" s="12"/>
      <c r="L75" s="12"/>
      <c r="M75" s="12"/>
    </row>
    <row r="76" spans="1:13" ht="15" customHeight="1" x14ac:dyDescent="0.2">
      <c r="A76" s="10" t="s">
        <v>83</v>
      </c>
      <c r="B76" s="18">
        <v>0</v>
      </c>
      <c r="C76" s="18">
        <v>1</v>
      </c>
      <c r="D76" s="18">
        <v>0</v>
      </c>
      <c r="E76" s="18">
        <f t="shared" si="1"/>
        <v>1</v>
      </c>
      <c r="F76" s="7">
        <v>2</v>
      </c>
      <c r="G76" s="8">
        <v>2</v>
      </c>
      <c r="H76" s="8">
        <v>2</v>
      </c>
      <c r="I76" s="8">
        <v>2</v>
      </c>
      <c r="J76" s="8">
        <v>2</v>
      </c>
      <c r="K76" s="8">
        <v>1</v>
      </c>
      <c r="L76" s="8">
        <v>1</v>
      </c>
      <c r="M76" s="8"/>
    </row>
    <row r="77" spans="1:13" ht="15" customHeight="1" x14ac:dyDescent="0.2">
      <c r="A77" s="10" t="s">
        <v>123</v>
      </c>
      <c r="B77" s="18">
        <v>4</v>
      </c>
      <c r="C77" s="18">
        <v>3</v>
      </c>
      <c r="D77" s="18">
        <v>0</v>
      </c>
      <c r="E77" s="18">
        <f t="shared" si="1"/>
        <v>7</v>
      </c>
      <c r="F77" s="7">
        <v>6</v>
      </c>
      <c r="G77" s="8">
        <v>6</v>
      </c>
      <c r="H77" s="8">
        <v>2</v>
      </c>
      <c r="I77" s="8">
        <v>2</v>
      </c>
      <c r="J77" s="8">
        <v>3</v>
      </c>
      <c r="K77" s="8">
        <v>3</v>
      </c>
      <c r="L77" s="8">
        <v>2</v>
      </c>
      <c r="M77" s="8">
        <v>1</v>
      </c>
    </row>
    <row r="78" spans="1:13" ht="15" customHeight="1" x14ac:dyDescent="0.2">
      <c r="A78" s="10" t="s">
        <v>86</v>
      </c>
      <c r="B78" s="18">
        <v>1</v>
      </c>
      <c r="C78" s="18">
        <v>1</v>
      </c>
      <c r="D78" s="18">
        <v>1</v>
      </c>
      <c r="E78" s="18">
        <f t="shared" si="1"/>
        <v>3</v>
      </c>
      <c r="F78" s="7">
        <v>2</v>
      </c>
      <c r="G78" s="8">
        <v>2</v>
      </c>
      <c r="H78" s="8">
        <v>2</v>
      </c>
      <c r="I78" s="8">
        <v>2</v>
      </c>
      <c r="J78" s="8">
        <v>2</v>
      </c>
      <c r="K78" s="8">
        <v>3</v>
      </c>
      <c r="L78" s="8">
        <v>1</v>
      </c>
      <c r="M78" s="8">
        <v>2</v>
      </c>
    </row>
    <row r="79" spans="1:13" ht="15" customHeight="1" x14ac:dyDescent="0.2">
      <c r="A79" s="10" t="s">
        <v>37</v>
      </c>
      <c r="B79" s="18">
        <v>1</v>
      </c>
      <c r="C79" s="18">
        <v>0</v>
      </c>
      <c r="D79" s="18">
        <v>0</v>
      </c>
      <c r="E79" s="18">
        <f t="shared" si="1"/>
        <v>1</v>
      </c>
      <c r="F79" s="7">
        <v>2</v>
      </c>
      <c r="G79" s="8">
        <v>2</v>
      </c>
      <c r="H79" s="8">
        <v>2</v>
      </c>
      <c r="I79" s="8">
        <v>2</v>
      </c>
      <c r="J79" s="8">
        <v>2</v>
      </c>
      <c r="K79" s="8">
        <v>2</v>
      </c>
      <c r="L79" s="8">
        <v>2</v>
      </c>
      <c r="M79" s="8"/>
    </row>
    <row r="80" spans="1:13" ht="15" customHeight="1" x14ac:dyDescent="0.2">
      <c r="A80" s="10" t="s">
        <v>27</v>
      </c>
      <c r="B80" s="18">
        <v>1</v>
      </c>
      <c r="C80" s="18">
        <v>0</v>
      </c>
      <c r="D80" s="18">
        <v>0</v>
      </c>
      <c r="E80" s="18">
        <f t="shared" si="1"/>
        <v>1</v>
      </c>
      <c r="F80" s="7">
        <v>1</v>
      </c>
      <c r="G80" s="8">
        <v>1</v>
      </c>
      <c r="H80" s="8">
        <v>1</v>
      </c>
      <c r="I80" s="8">
        <v>1</v>
      </c>
      <c r="J80" s="8">
        <v>1</v>
      </c>
      <c r="K80" s="8">
        <v>1</v>
      </c>
      <c r="L80" s="8">
        <v>0</v>
      </c>
      <c r="M80" s="8">
        <v>1</v>
      </c>
    </row>
    <row r="81" spans="1:13" ht="15" customHeight="1" x14ac:dyDescent="0.2">
      <c r="A81" s="10" t="s">
        <v>103</v>
      </c>
      <c r="B81" s="18">
        <v>1</v>
      </c>
      <c r="C81" s="18">
        <v>0</v>
      </c>
      <c r="D81" s="18">
        <v>0</v>
      </c>
      <c r="E81" s="18">
        <f t="shared" si="1"/>
        <v>1</v>
      </c>
      <c r="F81" s="7">
        <v>1</v>
      </c>
      <c r="G81" s="8">
        <v>1</v>
      </c>
      <c r="H81" s="8">
        <v>1</v>
      </c>
      <c r="I81" s="8">
        <v>1</v>
      </c>
      <c r="J81" s="8">
        <v>0</v>
      </c>
      <c r="K81" s="8">
        <v>0</v>
      </c>
      <c r="L81" s="8">
        <v>0</v>
      </c>
      <c r="M81" s="8"/>
    </row>
    <row r="82" spans="1:13" ht="15" customHeight="1" x14ac:dyDescent="0.2">
      <c r="A82" s="10" t="s">
        <v>66</v>
      </c>
      <c r="B82" s="18">
        <v>1</v>
      </c>
      <c r="C82" s="18">
        <v>0</v>
      </c>
      <c r="D82" s="18">
        <v>0</v>
      </c>
      <c r="E82" s="18">
        <f t="shared" si="1"/>
        <v>1</v>
      </c>
      <c r="F82" s="7">
        <v>1</v>
      </c>
      <c r="G82" s="8">
        <v>1</v>
      </c>
      <c r="H82" s="8">
        <v>1</v>
      </c>
      <c r="I82" s="8"/>
      <c r="J82" s="8"/>
      <c r="K82" s="8"/>
      <c r="L82" s="8"/>
      <c r="M82" s="8"/>
    </row>
    <row r="83" spans="1:13" ht="15" customHeight="1" x14ac:dyDescent="0.2">
      <c r="A83" s="10" t="s">
        <v>92</v>
      </c>
      <c r="B83" s="18">
        <v>0</v>
      </c>
      <c r="C83" s="18">
        <v>0</v>
      </c>
      <c r="D83" s="18">
        <v>0</v>
      </c>
      <c r="E83" s="18">
        <f t="shared" si="1"/>
        <v>0</v>
      </c>
      <c r="F83" s="7">
        <v>1</v>
      </c>
      <c r="G83" s="8">
        <v>1</v>
      </c>
      <c r="H83" s="8">
        <v>0</v>
      </c>
      <c r="I83" s="8">
        <v>1</v>
      </c>
      <c r="J83" s="8">
        <v>0</v>
      </c>
      <c r="K83" s="8">
        <v>0</v>
      </c>
      <c r="L83" s="8">
        <v>0</v>
      </c>
      <c r="M83" s="8"/>
    </row>
    <row r="84" spans="1:13" ht="15" customHeight="1" x14ac:dyDescent="0.2">
      <c r="A84" s="10" t="s">
        <v>82</v>
      </c>
      <c r="B84" s="18">
        <v>1</v>
      </c>
      <c r="C84" s="18">
        <v>0</v>
      </c>
      <c r="D84" s="18">
        <v>0</v>
      </c>
      <c r="E84" s="18">
        <f t="shared" si="1"/>
        <v>1</v>
      </c>
      <c r="F84" s="7">
        <v>1</v>
      </c>
      <c r="G84" s="8">
        <v>1</v>
      </c>
      <c r="H84" s="8">
        <v>1</v>
      </c>
      <c r="I84" s="8">
        <v>1</v>
      </c>
      <c r="J84" s="8">
        <v>1</v>
      </c>
      <c r="K84" s="8">
        <v>1</v>
      </c>
      <c r="L84" s="8">
        <v>0</v>
      </c>
      <c r="M84" s="8">
        <v>1</v>
      </c>
    </row>
    <row r="85" spans="1:13" ht="15" customHeight="1" x14ac:dyDescent="0.2">
      <c r="A85" s="10" t="s">
        <v>124</v>
      </c>
      <c r="B85" s="18">
        <v>0</v>
      </c>
      <c r="C85" s="18">
        <v>1</v>
      </c>
      <c r="D85" s="18">
        <v>0</v>
      </c>
      <c r="E85" s="18">
        <f t="shared" si="1"/>
        <v>1</v>
      </c>
      <c r="F85" s="7"/>
      <c r="G85" s="13"/>
      <c r="H85" s="13"/>
      <c r="I85" s="13"/>
      <c r="J85" s="13"/>
      <c r="K85" s="13"/>
      <c r="L85" s="13"/>
      <c r="M85" s="13"/>
    </row>
    <row r="86" spans="1:13" ht="15" customHeight="1" x14ac:dyDescent="0.2">
      <c r="A86" s="10" t="s">
        <v>125</v>
      </c>
      <c r="B86" s="18">
        <v>1</v>
      </c>
      <c r="C86" s="18">
        <v>0</v>
      </c>
      <c r="D86" s="18">
        <v>0</v>
      </c>
      <c r="E86" s="18">
        <f t="shared" si="1"/>
        <v>1</v>
      </c>
      <c r="F86" s="7"/>
      <c r="G86" s="13"/>
      <c r="H86" s="13"/>
      <c r="I86" s="13"/>
      <c r="J86" s="13"/>
      <c r="K86" s="13"/>
      <c r="L86" s="13"/>
      <c r="M86" s="13"/>
    </row>
    <row r="87" spans="1:13" ht="15" customHeight="1" x14ac:dyDescent="0.2">
      <c r="A87" s="10" t="s">
        <v>88</v>
      </c>
      <c r="B87" s="18">
        <v>1</v>
      </c>
      <c r="C87" s="18">
        <v>0</v>
      </c>
      <c r="D87" s="18">
        <v>0</v>
      </c>
      <c r="E87" s="18">
        <f t="shared" si="1"/>
        <v>1</v>
      </c>
      <c r="F87" s="7">
        <v>1</v>
      </c>
      <c r="G87" s="8">
        <v>1</v>
      </c>
      <c r="H87" s="8">
        <v>1</v>
      </c>
      <c r="I87" s="8">
        <v>4</v>
      </c>
      <c r="J87" s="8">
        <v>4</v>
      </c>
      <c r="K87" s="8">
        <v>4</v>
      </c>
      <c r="L87" s="8">
        <v>4</v>
      </c>
      <c r="M87" s="8"/>
    </row>
    <row r="88" spans="1:13" ht="15" customHeight="1" x14ac:dyDescent="0.2">
      <c r="A88" s="10" t="s">
        <v>98</v>
      </c>
      <c r="B88" s="18">
        <v>0</v>
      </c>
      <c r="C88" s="18">
        <v>1</v>
      </c>
      <c r="D88" s="18">
        <v>0</v>
      </c>
      <c r="E88" s="18">
        <f t="shared" si="1"/>
        <v>1</v>
      </c>
      <c r="F88" s="7">
        <v>1</v>
      </c>
      <c r="G88" s="8">
        <v>1</v>
      </c>
      <c r="H88" s="8">
        <v>1</v>
      </c>
      <c r="I88" s="8">
        <v>1</v>
      </c>
      <c r="J88" s="8"/>
      <c r="K88" s="8"/>
      <c r="L88" s="8"/>
      <c r="M88" s="8"/>
    </row>
    <row r="89" spans="1:13" ht="15" customHeight="1" x14ac:dyDescent="0.2">
      <c r="A89" s="10" t="s">
        <v>121</v>
      </c>
      <c r="B89" s="18">
        <v>0</v>
      </c>
      <c r="C89" s="18">
        <v>1</v>
      </c>
      <c r="D89" s="18">
        <v>0</v>
      </c>
      <c r="E89" s="18">
        <f t="shared" si="1"/>
        <v>1</v>
      </c>
      <c r="F89" s="7"/>
      <c r="G89" s="12"/>
      <c r="H89" s="12"/>
      <c r="I89" s="12"/>
      <c r="J89" s="12"/>
      <c r="K89" s="12"/>
      <c r="L89" s="12"/>
      <c r="M89" s="12"/>
    </row>
    <row r="90" spans="1:13" ht="15" customHeight="1" x14ac:dyDescent="0.2">
      <c r="A90" s="10" t="s">
        <v>101</v>
      </c>
      <c r="B90" s="18">
        <v>1</v>
      </c>
      <c r="C90" s="18">
        <v>0</v>
      </c>
      <c r="D90" s="18">
        <v>0</v>
      </c>
      <c r="E90" s="18">
        <f t="shared" si="1"/>
        <v>1</v>
      </c>
      <c r="F90" s="7">
        <v>1</v>
      </c>
      <c r="G90" s="8">
        <v>1</v>
      </c>
      <c r="H90" s="8">
        <v>1</v>
      </c>
      <c r="I90" s="8">
        <v>1</v>
      </c>
      <c r="J90" s="8">
        <v>1</v>
      </c>
      <c r="K90" s="8">
        <v>0</v>
      </c>
      <c r="L90" s="8">
        <v>0</v>
      </c>
      <c r="M90" s="8"/>
    </row>
    <row r="91" spans="1:13" ht="15" customHeight="1" x14ac:dyDescent="0.2">
      <c r="A91" s="10" t="s">
        <v>89</v>
      </c>
      <c r="B91" s="18">
        <v>1</v>
      </c>
      <c r="C91" s="18">
        <v>0</v>
      </c>
      <c r="D91" s="18">
        <v>0</v>
      </c>
      <c r="E91" s="18">
        <f t="shared" si="1"/>
        <v>1</v>
      </c>
      <c r="F91" s="7">
        <v>1</v>
      </c>
      <c r="G91" s="8">
        <v>1</v>
      </c>
      <c r="H91" s="8">
        <v>1</v>
      </c>
      <c r="I91" s="8">
        <v>1</v>
      </c>
      <c r="J91" s="8">
        <v>1</v>
      </c>
      <c r="K91" s="8">
        <v>0</v>
      </c>
      <c r="L91" s="8">
        <v>0</v>
      </c>
      <c r="M91" s="8"/>
    </row>
    <row r="92" spans="1:13" ht="15" customHeight="1" x14ac:dyDescent="0.2">
      <c r="A92" s="10" t="s">
        <v>104</v>
      </c>
      <c r="B92" s="18">
        <v>1</v>
      </c>
      <c r="C92" s="18">
        <v>2</v>
      </c>
      <c r="D92" s="18">
        <v>0</v>
      </c>
      <c r="E92" s="18">
        <f t="shared" si="1"/>
        <v>3</v>
      </c>
      <c r="F92" s="7">
        <v>1</v>
      </c>
      <c r="G92" s="8">
        <v>1</v>
      </c>
      <c r="H92" s="8">
        <v>1</v>
      </c>
      <c r="I92" s="8">
        <v>0</v>
      </c>
      <c r="J92" s="8">
        <v>0</v>
      </c>
      <c r="K92" s="8">
        <v>3</v>
      </c>
      <c r="L92" s="8">
        <v>3</v>
      </c>
      <c r="M92" s="8"/>
    </row>
    <row r="93" spans="1:13" ht="15" customHeight="1" x14ac:dyDescent="0.2">
      <c r="A93" s="10" t="s">
        <v>80</v>
      </c>
      <c r="B93" s="18">
        <v>0</v>
      </c>
      <c r="C93" s="18">
        <v>0</v>
      </c>
      <c r="D93" s="18">
        <v>0</v>
      </c>
      <c r="E93" s="18">
        <f t="shared" si="1"/>
        <v>0</v>
      </c>
      <c r="F93" s="7">
        <v>1</v>
      </c>
      <c r="G93" s="8">
        <v>1</v>
      </c>
      <c r="H93" s="8">
        <v>1</v>
      </c>
      <c r="I93" s="8">
        <v>1</v>
      </c>
      <c r="J93" s="8">
        <v>1</v>
      </c>
      <c r="K93" s="8">
        <v>1</v>
      </c>
      <c r="L93" s="8">
        <v>0</v>
      </c>
      <c r="M93" s="8">
        <v>1</v>
      </c>
    </row>
    <row r="94" spans="1:13" ht="15" customHeight="1" x14ac:dyDescent="0.2">
      <c r="A94" s="10" t="s">
        <v>68</v>
      </c>
      <c r="B94" s="18">
        <v>1</v>
      </c>
      <c r="C94" s="18">
        <v>2</v>
      </c>
      <c r="D94" s="18">
        <v>0</v>
      </c>
      <c r="E94" s="18">
        <f t="shared" si="1"/>
        <v>3</v>
      </c>
      <c r="F94" s="7">
        <v>1</v>
      </c>
      <c r="G94" s="8">
        <v>1</v>
      </c>
      <c r="H94" s="8">
        <v>5</v>
      </c>
      <c r="I94" s="8">
        <v>1</v>
      </c>
      <c r="J94" s="8">
        <v>1</v>
      </c>
      <c r="K94" s="8">
        <v>1</v>
      </c>
      <c r="L94" s="8">
        <v>1</v>
      </c>
      <c r="M94" s="8"/>
    </row>
    <row r="95" spans="1:13" ht="15" customHeight="1" x14ac:dyDescent="0.2">
      <c r="A95" s="10" t="s">
        <v>61</v>
      </c>
      <c r="B95" s="18">
        <v>1</v>
      </c>
      <c r="C95" s="18">
        <v>0</v>
      </c>
      <c r="D95" s="18">
        <v>0</v>
      </c>
      <c r="E95" s="18">
        <f t="shared" si="1"/>
        <v>1</v>
      </c>
      <c r="F95" s="7">
        <v>1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>
        <v>0</v>
      </c>
      <c r="M95" s="8">
        <v>1</v>
      </c>
    </row>
    <row r="96" spans="1:13" ht="15" customHeight="1" x14ac:dyDescent="0.2">
      <c r="A96" s="10" t="s">
        <v>131</v>
      </c>
      <c r="B96" s="18">
        <v>1</v>
      </c>
      <c r="C96" s="18">
        <v>0</v>
      </c>
      <c r="D96" s="18">
        <v>0</v>
      </c>
      <c r="E96" s="18">
        <f t="shared" si="1"/>
        <v>1</v>
      </c>
      <c r="F96" s="7"/>
      <c r="G96" s="13"/>
      <c r="H96" s="13"/>
      <c r="I96" s="13"/>
      <c r="J96" s="13"/>
      <c r="K96" s="13"/>
      <c r="L96" s="13"/>
      <c r="M96" s="13"/>
    </row>
    <row r="97" spans="1:13" ht="15" customHeight="1" x14ac:dyDescent="0.2">
      <c r="A97" s="10" t="s">
        <v>132</v>
      </c>
      <c r="B97" s="18">
        <v>0</v>
      </c>
      <c r="C97" s="18">
        <v>1</v>
      </c>
      <c r="D97" s="18">
        <v>0</v>
      </c>
      <c r="E97" s="18">
        <f t="shared" si="1"/>
        <v>1</v>
      </c>
      <c r="F97" s="7"/>
      <c r="G97" s="13"/>
      <c r="H97" s="13"/>
      <c r="I97" s="13"/>
      <c r="J97" s="13"/>
      <c r="K97" s="13"/>
      <c r="L97" s="13"/>
      <c r="M97" s="13"/>
    </row>
    <row r="98" spans="1:13" ht="15" customHeight="1" x14ac:dyDescent="0.2">
      <c r="A98" s="10" t="s">
        <v>99</v>
      </c>
      <c r="B98" s="18">
        <v>1</v>
      </c>
      <c r="C98" s="18">
        <v>1</v>
      </c>
      <c r="D98" s="18">
        <v>0</v>
      </c>
      <c r="E98" s="18">
        <f t="shared" si="1"/>
        <v>2</v>
      </c>
      <c r="F98" s="7">
        <v>1</v>
      </c>
      <c r="G98" s="8">
        <v>1</v>
      </c>
      <c r="H98" s="8">
        <v>0</v>
      </c>
      <c r="I98" s="8">
        <v>0</v>
      </c>
      <c r="J98" s="8">
        <v>1</v>
      </c>
      <c r="K98" s="8">
        <v>1</v>
      </c>
      <c r="L98" s="8">
        <v>1</v>
      </c>
      <c r="M98" s="8"/>
    </row>
    <row r="99" spans="1:13" ht="15" customHeight="1" x14ac:dyDescent="0.2">
      <c r="A99" s="10" t="s">
        <v>55</v>
      </c>
      <c r="B99" s="18">
        <v>0</v>
      </c>
      <c r="C99" s="18">
        <v>0</v>
      </c>
      <c r="D99" s="18">
        <v>0</v>
      </c>
      <c r="E99" s="18">
        <f t="shared" si="1"/>
        <v>0</v>
      </c>
      <c r="F99" s="7">
        <v>1</v>
      </c>
      <c r="G99" s="8">
        <v>1</v>
      </c>
      <c r="H99" s="8">
        <v>1</v>
      </c>
      <c r="I99" s="8">
        <v>1</v>
      </c>
      <c r="J99" s="8"/>
      <c r="K99" s="8"/>
      <c r="L99" s="8"/>
      <c r="M99" s="8"/>
    </row>
    <row r="100" spans="1:13" ht="15" customHeight="1" x14ac:dyDescent="0.2">
      <c r="A100" s="10" t="s">
        <v>75</v>
      </c>
      <c r="B100" s="18">
        <v>0</v>
      </c>
      <c r="C100" s="18">
        <v>0</v>
      </c>
      <c r="D100" s="18">
        <v>0</v>
      </c>
      <c r="E100" s="18">
        <f t="shared" si="1"/>
        <v>0</v>
      </c>
      <c r="F100" s="7">
        <v>1</v>
      </c>
      <c r="G100" s="8"/>
      <c r="H100" s="8"/>
      <c r="I100" s="8"/>
      <c r="J100" s="8"/>
      <c r="K100" s="8"/>
      <c r="L100" s="8"/>
      <c r="M100" s="8"/>
    </row>
    <row r="101" spans="1:13" ht="15" customHeight="1" x14ac:dyDescent="0.2">
      <c r="A101" s="10" t="s">
        <v>133</v>
      </c>
      <c r="B101" s="18">
        <v>1</v>
      </c>
      <c r="C101" s="18">
        <v>0</v>
      </c>
      <c r="D101" s="18">
        <v>0</v>
      </c>
      <c r="E101" s="18">
        <f t="shared" si="1"/>
        <v>1</v>
      </c>
      <c r="F101" s="7"/>
      <c r="G101" s="13"/>
      <c r="H101" s="13"/>
      <c r="I101" s="13"/>
      <c r="J101" s="13"/>
      <c r="K101" s="13"/>
      <c r="L101" s="13"/>
      <c r="M101" s="13"/>
    </row>
    <row r="102" spans="1:13" ht="15" customHeight="1" x14ac:dyDescent="0.2">
      <c r="A102" s="10" t="s">
        <v>100</v>
      </c>
      <c r="B102" s="18">
        <v>2</v>
      </c>
      <c r="C102" s="18">
        <v>0</v>
      </c>
      <c r="D102" s="18">
        <v>0</v>
      </c>
      <c r="E102" s="18">
        <f t="shared" si="1"/>
        <v>2</v>
      </c>
      <c r="F102" s="7">
        <v>1</v>
      </c>
      <c r="G102" s="8"/>
      <c r="H102" s="8"/>
      <c r="I102" s="8"/>
      <c r="J102" s="8"/>
      <c r="K102" s="8"/>
      <c r="L102" s="8"/>
      <c r="M102" s="8"/>
    </row>
    <row r="103" spans="1:13" ht="15" customHeight="1" x14ac:dyDescent="0.2">
      <c r="A103" s="10" t="s">
        <v>126</v>
      </c>
      <c r="B103" s="18">
        <v>0</v>
      </c>
      <c r="C103" s="18">
        <v>4</v>
      </c>
      <c r="D103" s="18">
        <v>0</v>
      </c>
      <c r="E103" s="18">
        <f t="shared" si="1"/>
        <v>4</v>
      </c>
      <c r="F103" s="7"/>
      <c r="G103" s="13"/>
      <c r="H103" s="13"/>
      <c r="I103" s="13"/>
      <c r="J103" s="13"/>
      <c r="K103" s="13"/>
      <c r="L103" s="13"/>
      <c r="M103" s="13"/>
    </row>
    <row r="104" spans="1:13" ht="15" customHeight="1" x14ac:dyDescent="0.2">
      <c r="A104" s="10" t="s">
        <v>128</v>
      </c>
      <c r="B104" s="18">
        <v>0</v>
      </c>
      <c r="C104" s="18">
        <v>0</v>
      </c>
      <c r="D104" s="18">
        <v>8</v>
      </c>
      <c r="E104" s="18">
        <f t="shared" si="1"/>
        <v>8</v>
      </c>
      <c r="F104" s="7"/>
      <c r="G104" s="13"/>
      <c r="H104" s="13"/>
      <c r="I104" s="13"/>
      <c r="J104" s="13"/>
      <c r="K104" s="13"/>
      <c r="L104" s="13"/>
      <c r="M104" s="13"/>
    </row>
    <row r="105" spans="1:13" ht="15" customHeight="1" x14ac:dyDescent="0.2">
      <c r="A105" s="10" t="s">
        <v>109</v>
      </c>
      <c r="B105" s="18">
        <v>0</v>
      </c>
      <c r="C105" s="18">
        <v>1</v>
      </c>
      <c r="D105" s="18">
        <v>0</v>
      </c>
      <c r="E105" s="18">
        <f t="shared" si="1"/>
        <v>1</v>
      </c>
      <c r="F105" s="7">
        <v>1</v>
      </c>
      <c r="G105" s="13">
        <v>1</v>
      </c>
      <c r="H105" s="13">
        <v>1</v>
      </c>
      <c r="I105" s="13">
        <v>1</v>
      </c>
      <c r="J105" s="13"/>
      <c r="K105" s="13"/>
      <c r="L105" s="13"/>
      <c r="M105" s="13"/>
    </row>
    <row r="106" spans="1:13" ht="15" customHeight="1" x14ac:dyDescent="0.2">
      <c r="A106" s="16"/>
      <c r="B106" s="17">
        <f>SUM(B5:B105)</f>
        <v>1153</v>
      </c>
      <c r="C106" s="17">
        <f>SUM(C5:C105)</f>
        <v>884</v>
      </c>
      <c r="D106" s="17">
        <f>SUM(D5:D105)</f>
        <v>545</v>
      </c>
      <c r="E106" s="17">
        <f>SUM(E5:E105)</f>
        <v>2582</v>
      </c>
      <c r="F106" s="17">
        <f>SUM(F5:F105)</f>
        <v>2579</v>
      </c>
      <c r="G106" s="17">
        <v>2550</v>
      </c>
      <c r="H106" s="17">
        <v>2492</v>
      </c>
      <c r="I106" s="17">
        <v>2464</v>
      </c>
      <c r="J106" s="17">
        <v>2598</v>
      </c>
      <c r="K106" s="17">
        <v>2555</v>
      </c>
      <c r="L106" s="17">
        <v>1841</v>
      </c>
      <c r="M106" s="17">
        <v>714</v>
      </c>
    </row>
  </sheetData>
  <autoFilter ref="A3:M106">
    <filterColumn colId="1" showButton="0"/>
  </autoFilter>
  <sortState ref="B5:M98">
    <sortCondition descending="1" ref="F5:F98"/>
  </sortState>
  <mergeCells count="11">
    <mergeCell ref="A1:M2"/>
    <mergeCell ref="B3:C3"/>
    <mergeCell ref="M3:M4"/>
    <mergeCell ref="L3:L4"/>
    <mergeCell ref="K3:K4"/>
    <mergeCell ref="J3:J4"/>
    <mergeCell ref="F3:F4"/>
    <mergeCell ref="G3:G4"/>
    <mergeCell ref="H3:H4"/>
    <mergeCell ref="I3:I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2:I22"/>
  <sheetViews>
    <sheetView showGridLines="0" showRowColHeaders="0" zoomScaleNormal="100" workbookViewId="0">
      <selection activeCell="J8" sqref="J8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2" spans="2:9" ht="15" customHeight="1" x14ac:dyDescent="0.25">
      <c r="B2" s="56" t="s">
        <v>112</v>
      </c>
      <c r="C2" s="56"/>
      <c r="D2" s="56"/>
      <c r="E2" s="56"/>
      <c r="F2" s="56"/>
      <c r="G2" s="56"/>
      <c r="H2" s="56"/>
      <c r="I2" s="56"/>
    </row>
    <row r="3" spans="2:9" x14ac:dyDescent="0.25">
      <c r="B3" s="56"/>
      <c r="C3" s="56"/>
      <c r="D3" s="56"/>
      <c r="E3" s="56"/>
      <c r="F3" s="56"/>
      <c r="G3" s="56"/>
      <c r="H3" s="56"/>
      <c r="I3" s="56"/>
    </row>
    <row r="4" spans="2:9" x14ac:dyDescent="0.25">
      <c r="B4" s="29" t="s">
        <v>50</v>
      </c>
      <c r="C4" s="29"/>
      <c r="D4" s="29" t="s">
        <v>45</v>
      </c>
      <c r="E4" s="29"/>
      <c r="F4" s="29" t="s">
        <v>52</v>
      </c>
      <c r="G4" s="29"/>
      <c r="H4" s="29" t="s">
        <v>53</v>
      </c>
      <c r="I4" s="29"/>
    </row>
    <row r="5" spans="2:9" x14ac:dyDescent="0.25">
      <c r="B5" s="49" t="s">
        <v>51</v>
      </c>
      <c r="C5" s="49"/>
      <c r="D5" s="47">
        <v>191</v>
      </c>
      <c r="E5" s="47"/>
      <c r="F5" s="47">
        <v>175</v>
      </c>
      <c r="G5" s="47"/>
      <c r="H5" s="47">
        <f>D5-F5</f>
        <v>16</v>
      </c>
      <c r="I5" s="47"/>
    </row>
    <row r="6" spans="2:9" x14ac:dyDescent="0.25">
      <c r="B6" s="49" t="s">
        <v>102</v>
      </c>
      <c r="C6" s="49"/>
      <c r="D6" s="47">
        <v>289</v>
      </c>
      <c r="E6" s="47"/>
      <c r="F6" s="47">
        <v>225</v>
      </c>
      <c r="G6" s="47"/>
      <c r="H6" s="47">
        <f>D6-F6</f>
        <v>64</v>
      </c>
      <c r="I6" s="47"/>
    </row>
    <row r="7" spans="2:9" x14ac:dyDescent="0.25">
      <c r="B7" s="49" t="s">
        <v>62</v>
      </c>
      <c r="C7" s="49"/>
      <c r="D7" s="47">
        <v>65</v>
      </c>
      <c r="E7" s="47"/>
      <c r="F7" s="47">
        <v>35</v>
      </c>
      <c r="G7" s="47"/>
      <c r="H7" s="47">
        <v>43</v>
      </c>
      <c r="I7" s="47"/>
    </row>
    <row r="8" spans="2:9" ht="15.75" customHeight="1" x14ac:dyDescent="0.25">
      <c r="B8" s="45" t="s">
        <v>1</v>
      </c>
      <c r="C8" s="45"/>
      <c r="D8" s="48">
        <f>+D5+D6+D7</f>
        <v>545</v>
      </c>
      <c r="E8" s="48"/>
      <c r="F8" s="48">
        <f>+F5+F6+F7</f>
        <v>435</v>
      </c>
      <c r="G8" s="48"/>
      <c r="H8" s="48">
        <f>+D8-F8</f>
        <v>110</v>
      </c>
      <c r="I8" s="48"/>
    </row>
    <row r="10" spans="2:9" ht="15.75" customHeight="1" x14ac:dyDescent="0.2"/>
    <row r="13" spans="2:9" ht="15" customHeight="1" x14ac:dyDescent="0.2"/>
    <row r="15" spans="2:9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B2:I3"/>
    <mergeCell ref="B6:C6"/>
    <mergeCell ref="D6:E6"/>
    <mergeCell ref="F6:G6"/>
    <mergeCell ref="F4:G4"/>
    <mergeCell ref="B5:C5"/>
    <mergeCell ref="D4:E4"/>
    <mergeCell ref="F5:G5"/>
    <mergeCell ref="B4:C4"/>
    <mergeCell ref="D7:E7"/>
    <mergeCell ref="B8:C8"/>
    <mergeCell ref="D8:E8"/>
    <mergeCell ref="F8:G8"/>
    <mergeCell ref="D5:E5"/>
    <mergeCell ref="B7:C7"/>
    <mergeCell ref="F7:G7"/>
    <mergeCell ref="H8:I8"/>
    <mergeCell ref="H4:I4"/>
    <mergeCell ref="H5:I5"/>
    <mergeCell ref="H6:I6"/>
    <mergeCell ref="H7:I7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  </vt:lpstr>
      <vt:lpstr>Minori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2021-08-12T08:50:42Z</dcterms:modified>
</cp:coreProperties>
</file>