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9045" yWindow="90" windowWidth="4755" windowHeight="10170" activeTab="4"/>
  </bookViews>
  <sheets>
    <sheet name="Residenti " sheetId="2" r:id="rId1"/>
    <sheet name="Classi di età" sheetId="3" r:id="rId2"/>
    <sheet name="Minori" sheetId="4" r:id="rId3"/>
    <sheet name="Nazionalità" sheetId="1" r:id="rId4"/>
    <sheet name="Famiglie" sheetId="8" r:id="rId5"/>
  </sheets>
  <externalReferences>
    <externalReference r:id="rId6"/>
  </externalReferences>
  <definedNames>
    <definedName name="_xlnm._FilterDatabase" localSheetId="3" hidden="1">Nazionalità!$A$3:$M$54</definedName>
  </definedNames>
  <calcPr calcId="145621"/>
</workbook>
</file>

<file path=xl/calcChain.xml><?xml version="1.0" encoding="utf-8"?>
<calcChain xmlns="http://schemas.openxmlformats.org/spreadsheetml/2006/main">
  <c r="C13" i="8" l="1"/>
  <c r="C7" i="8"/>
  <c r="C8" i="8"/>
  <c r="C9" i="8"/>
  <c r="C10" i="8"/>
  <c r="C11" i="8"/>
  <c r="C12" i="8"/>
  <c r="C6" i="8"/>
  <c r="C5" i="8"/>
  <c r="G14" i="8" l="1"/>
  <c r="F14" i="8"/>
  <c r="E14" i="8"/>
  <c r="D13" i="8"/>
  <c r="E51" i="1" l="1"/>
  <c r="E37" i="1"/>
  <c r="E48" i="1"/>
  <c r="E6" i="1"/>
  <c r="E8" i="1"/>
  <c r="E9" i="1"/>
  <c r="E7" i="1"/>
  <c r="E16" i="1"/>
  <c r="E13" i="1"/>
  <c r="E18" i="1"/>
  <c r="E12" i="1"/>
  <c r="E21" i="1"/>
  <c r="E17" i="1"/>
  <c r="E19" i="1"/>
  <c r="E20" i="1"/>
  <c r="E25" i="1"/>
  <c r="E34" i="1"/>
  <c r="E39" i="1"/>
  <c r="E14" i="1"/>
  <c r="E24" i="1"/>
  <c r="E22" i="1"/>
  <c r="E38" i="1"/>
  <c r="E30" i="1"/>
  <c r="E27" i="1"/>
  <c r="E45" i="1"/>
  <c r="E11" i="1"/>
  <c r="E36" i="1"/>
  <c r="E31" i="1"/>
  <c r="E23" i="1"/>
  <c r="E28" i="1"/>
  <c r="E44" i="1"/>
  <c r="E43" i="1"/>
  <c r="E54" i="1"/>
  <c r="E53" i="1"/>
  <c r="E50" i="1"/>
  <c r="E47" i="1"/>
  <c r="E33" i="1"/>
  <c r="E32" i="1"/>
  <c r="E42" i="1"/>
  <c r="E40" i="1"/>
  <c r="E10" i="1"/>
  <c r="E46" i="1"/>
  <c r="E26" i="1"/>
  <c r="E29" i="1"/>
  <c r="E15" i="1"/>
  <c r="E41" i="1"/>
  <c r="E49" i="1"/>
  <c r="E52" i="1"/>
  <c r="E35" i="1"/>
  <c r="E5" i="1"/>
  <c r="P18" i="2"/>
  <c r="F55" i="1"/>
  <c r="D5" i="2"/>
  <c r="B55" i="1"/>
  <c r="C55" i="1"/>
  <c r="D55" i="1"/>
  <c r="H8" i="4"/>
  <c r="E55" i="1" l="1"/>
  <c r="D11" i="8"/>
  <c r="D10" i="8"/>
  <c r="D9" i="8"/>
  <c r="P16" i="2"/>
  <c r="D6" i="8"/>
  <c r="D7" i="8"/>
  <c r="D8" i="8"/>
  <c r="D12" i="8"/>
  <c r="D14" i="8"/>
  <c r="D5" i="8"/>
  <c r="D8" i="4"/>
  <c r="F8" i="4"/>
  <c r="E9" i="3"/>
  <c r="P6" i="2"/>
  <c r="P7" i="2"/>
  <c r="P8" i="2"/>
  <c r="P10" i="2"/>
</calcChain>
</file>

<file path=xl/sharedStrings.xml><?xml version="1.0" encoding="utf-8"?>
<sst xmlns="http://schemas.openxmlformats.org/spreadsheetml/2006/main" count="102" uniqueCount="89">
  <si>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</si>
  <si>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</si>
  <si>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</si>
  <si>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</si>
  <si>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</si>
  <si>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</si>
  <si>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</si>
  <si>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</si>
  <si>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</si>
  <si>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</si>
  <si>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</si>
  <si>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0-17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</si>
  <si>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</si>
  <si>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</si>
  <si>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</si>
  <si>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</si>
  <si>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</si>
  <si>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</si>
  <si>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Rufina</t>
  </si>
  <si>
    <t>Popolazione straniera residente nel Comune di Rufina</t>
  </si>
  <si>
    <t>Divisione per classi di età degli stranieri residenti nel Comune di Rufina</t>
  </si>
  <si>
    <t>Nazionalità stranieri residenti nel Comune di Rufina</t>
  </si>
  <si>
    <t>Divisione per classi di età dei minori stranieri residenti nel Comune di Rufina</t>
  </si>
  <si>
    <t>Nuclei familiari stranieri residenti nel Comune di Rufina</t>
  </si>
  <si>
    <t>50-65</t>
  </si>
  <si>
    <t>Oltre 65</t>
  </si>
  <si>
    <t>15-17</t>
  </si>
  <si>
    <t>Bielorussia</t>
  </si>
  <si>
    <t>Colombia</t>
  </si>
  <si>
    <t>Egitto</t>
  </si>
  <si>
    <t>Totale 2010</t>
  </si>
  <si>
    <t>Ghana</t>
  </si>
  <si>
    <t xml:space="preserve">Cuba </t>
  </si>
  <si>
    <t xml:space="preserve"> Totale complessivo </t>
  </si>
  <si>
    <t>Totale 2011</t>
  </si>
  <si>
    <t xml:space="preserve"> Albania </t>
  </si>
  <si>
    <t xml:space="preserve"> Belgio </t>
  </si>
  <si>
    <t xml:space="preserve"> Brasile </t>
  </si>
  <si>
    <t xml:space="preserve"> Ecuador </t>
  </si>
  <si>
    <t xml:space="preserve"> Francia </t>
  </si>
  <si>
    <t xml:space="preserve"> Germania </t>
  </si>
  <si>
    <t xml:space="preserve"> Giappone </t>
  </si>
  <si>
    <t xml:space="preserve"> Guatamala </t>
  </si>
  <si>
    <t xml:space="preserve"> Iran </t>
  </si>
  <si>
    <t xml:space="preserve"> Lituania </t>
  </si>
  <si>
    <t xml:space="preserve"> Macedonia </t>
  </si>
  <si>
    <t xml:space="preserve"> Marocco </t>
  </si>
  <si>
    <t xml:space="preserve"> Nigeria </t>
  </si>
  <si>
    <t xml:space="preserve"> Perù </t>
  </si>
  <si>
    <t xml:space="preserve"> Polonia </t>
  </si>
  <si>
    <t xml:space="preserve"> Portogallo </t>
  </si>
  <si>
    <t xml:space="preserve"> Regno Unito </t>
  </si>
  <si>
    <t xml:space="preserve"> Romania </t>
  </si>
  <si>
    <t xml:space="preserve"> Russia </t>
  </si>
  <si>
    <t xml:space="preserve"> Senegal </t>
  </si>
  <si>
    <t xml:space="preserve">Kosovo </t>
  </si>
  <si>
    <t xml:space="preserve"> Somalia </t>
  </si>
  <si>
    <t xml:space="preserve"> Spagna </t>
  </si>
  <si>
    <t xml:space="preserve"> Sri Lanka </t>
  </si>
  <si>
    <t xml:space="preserve"> Svizzera </t>
  </si>
  <si>
    <t xml:space="preserve"> Tunisia </t>
  </si>
  <si>
    <t xml:space="preserve"> U.S.A. </t>
  </si>
  <si>
    <t xml:space="preserve"> Ucraina </t>
  </si>
  <si>
    <t>Filippine</t>
  </si>
  <si>
    <t>Croazia</t>
  </si>
  <si>
    <t>Mali</t>
  </si>
  <si>
    <t xml:space="preserve">Georgia </t>
  </si>
  <si>
    <t xml:space="preserve">Cina </t>
  </si>
  <si>
    <t>Totale 2012</t>
  </si>
  <si>
    <t>Malta</t>
  </si>
  <si>
    <t>Ungheria</t>
  </si>
  <si>
    <t xml:space="preserve"> Serbia/Montenegro </t>
  </si>
  <si>
    <t>Totale 2013</t>
  </si>
  <si>
    <t>Togo</t>
  </si>
  <si>
    <t>Bulgaria</t>
  </si>
  <si>
    <t>Totale 2014</t>
  </si>
  <si>
    <t>Totale 2015</t>
  </si>
  <si>
    <t xml:space="preserve">Gambia </t>
  </si>
  <si>
    <t>Totale 2016</t>
  </si>
  <si>
    <t>6_14</t>
  </si>
  <si>
    <t>Guinea-Bissau</t>
  </si>
  <si>
    <t>Pakistan</t>
  </si>
  <si>
    <t>18-49</t>
  </si>
  <si>
    <t>Totale 2017</t>
  </si>
  <si>
    <t>Armenia</t>
  </si>
  <si>
    <t>Guinea</t>
  </si>
  <si>
    <t>Costa D'Avorio</t>
  </si>
  <si>
    <t>Messico</t>
  </si>
  <si>
    <t>*13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</si>
</sst>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65" fontId="2" fillId="3" borderId="1" xfId="0" applyNumberFormat="1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165" fontId="1" fillId="2" borderId="8" xfId="0" applyNumberFormat="1" applyFont="1" applyFill="1" applyBorder="1" applyAlignment="1">
      <alignment horizontal="center" vertical="center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wrapText="1" shrinkToFit="1"/>
    </xf>
    <xf numFmtId="166" fontId="2" fillId="3" borderId="1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2" fillId="6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165" fontId="2" fillId="3" borderId="12" xfId="0" applyNumberFormat="1" applyFont="1" applyFill="1" applyBorder="1" applyAlignment="1">
      <alignment horizontal="center" vertical="center" shrinkToFit="1"/>
    </xf>
    <xf numFmtId="165" fontId="2" fillId="3" borderId="10" xfId="0" applyNumberFormat="1" applyFont="1" applyFill="1" applyBorder="1" applyAlignment="1">
      <alignment horizontal="center" vertical="center" shrinkToFit="1"/>
    </xf>
    <xf numFmtId="165" fontId="2" fillId="3" borderId="0" xfId="0" applyNumberFormat="1" applyFont="1" applyFill="1" applyBorder="1" applyAlignment="1">
      <alignment horizontal="center" vertical="center" shrinkToFit="1"/>
    </xf>
    <xf numFmtId="165" fontId="0" fillId="0" borderId="0" xfId="0" applyNumberFormat="1"/>
    <xf numFmtId="166" fontId="0" fillId="0" borderId="0" xfId="0" applyNumberFormat="1"/>
    <xf numFmtId="0" fontId="0" fillId="0" borderId="0" xfId="0"/>
    <xf numFmtId="165" fontId="1" fillId="2" borderId="17" xfId="0" applyNumberFormat="1" applyFont="1" applyFill="1" applyBorder="1" applyAlignment="1">
      <alignment horizontal="center" vertical="center" shrinkToFit="1"/>
    </xf>
    <xf numFmtId="164" fontId="1" fillId="2" borderId="17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165" fontId="2" fillId="6" borderId="1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165" fontId="5" fillId="5" borderId="1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64" fontId="2" fillId="3" borderId="10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13" xfId="0" applyNumberFormat="1" applyFont="1" applyFill="1" applyBorder="1" applyAlignment="1">
      <alignment horizontal="center" vertical="center" wrapText="1" shrinkToFit="1"/>
    </xf>
    <xf numFmtId="0" fontId="0" fillId="0" borderId="14" xfId="0" applyBorder="1"/>
    <xf numFmtId="165" fontId="2" fillId="6" borderId="0" xfId="0" applyNumberFormat="1" applyFont="1" applyFill="1" applyBorder="1" applyAlignment="1">
      <alignment horizontal="center" vertical="center" shrinkToFit="1"/>
    </xf>
    <xf numFmtId="165" fontId="2" fillId="3" borderId="12" xfId="0" applyNumberFormat="1" applyFont="1" applyFill="1" applyBorder="1" applyAlignment="1">
      <alignment horizontal="center" vertical="center" shrinkToFit="1"/>
    </xf>
    <xf numFmtId="165" fontId="1" fillId="2" borderId="14" xfId="0" applyNumberFormat="1" applyFont="1" applyFill="1" applyBorder="1" applyAlignment="1">
      <alignment horizontal="center" vertical="center" shrinkToFit="1"/>
    </xf>
    <xf numFmtId="0" fontId="0" fillId="0" borderId="15" xfId="0" applyBorder="1"/>
    <xf numFmtId="164" fontId="2" fillId="6" borderId="0" xfId="0" applyNumberFormat="1" applyFont="1" applyFill="1" applyBorder="1" applyAlignment="1">
      <alignment horizontal="center" vertical="center" wrapText="1" shrinkToFit="1"/>
    </xf>
    <xf numFmtId="164" fontId="1" fillId="2" borderId="14" xfId="0" applyNumberFormat="1" applyFont="1" applyFill="1" applyBorder="1" applyAlignment="1">
      <alignment horizontal="center" vertical="center" wrapText="1" shrinkToFi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164" fontId="2" fillId="7" borderId="0" xfId="0" applyNumberFormat="1" applyFont="1" applyFill="1" applyBorder="1" applyAlignment="1">
      <alignment horizontal="center" vertical="center" wrapText="1" shrinkToFit="1"/>
    </xf>
    <xf numFmtId="165" fontId="2" fillId="7" borderId="0" xfId="0" applyNumberFormat="1" applyFont="1" applyFill="1" applyBorder="1" applyAlignment="1">
      <alignment horizontal="center" vertical="center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Rufina</a:t>
            </a:r>
          </a:p>
        </c:rich>
      </c:tx>
      <c:layout>
        <c:manualLayout>
          <c:xMode val="edge"/>
          <c:yMode val="edge"/>
          <c:x val="0.11527377521613855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544</c:v>
                </c:pt>
                <c:pt idx="1">
                  <c:v>6722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9420930491796666"/>
          <c:w val="0.1930835734870317"/>
          <c:h val="0.1853285906829215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Rufina</a:t>
            </a:r>
          </a:p>
        </c:rich>
      </c:tx>
      <c:layout>
        <c:manualLayout>
          <c:xMode val="edge"/>
          <c:yMode val="edge"/>
          <c:x val="0.22260869565217392"/>
          <c:y val="3.80228136882129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4.6376811594202899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826086956521688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782608695652174E-2"/>
                  <c:y val="-5.069708491761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69565217391209E-2"/>
                  <c:y val="-5.069708491761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'!$J$6:$J$18</c:f>
              <c:numCache>
                <c:formatCode>#,##0_ ;\-#,##0\ </c:formatCode>
                <c:ptCount val="13"/>
                <c:pt idx="0">
                  <c:v>126</c:v>
                </c:pt>
                <c:pt idx="1">
                  <c:v>138</c:v>
                </c:pt>
                <c:pt idx="2">
                  <c:v>145</c:v>
                </c:pt>
                <c:pt idx="3">
                  <c:v>162</c:v>
                </c:pt>
                <c:pt idx="4">
                  <c:v>158</c:v>
                </c:pt>
                <c:pt idx="5">
                  <c:v>208</c:v>
                </c:pt>
                <c:pt idx="6">
                  <c:v>226</c:v>
                </c:pt>
                <c:pt idx="7">
                  <c:v>217</c:v>
                </c:pt>
                <c:pt idx="8">
                  <c:v>237</c:v>
                </c:pt>
                <c:pt idx="9">
                  <c:v>250</c:v>
                </c:pt>
                <c:pt idx="10">
                  <c:v>243</c:v>
                </c:pt>
                <c:pt idx="11">
                  <c:v>237</c:v>
                </c:pt>
                <c:pt idx="12">
                  <c:v>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4.4057971014492846E-2"/>
                  <c:y val="3.041825095057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18840579710138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69565217391306E-2"/>
                  <c:y val="1.520912547528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'!$L$6:$L$18</c:f>
              <c:numCache>
                <c:formatCode>#,##0_ ;\-#,##0\ </c:formatCode>
                <c:ptCount val="13"/>
                <c:pt idx="0">
                  <c:v>122</c:v>
                </c:pt>
                <c:pt idx="1">
                  <c:v>125</c:v>
                </c:pt>
                <c:pt idx="2">
                  <c:v>128</c:v>
                </c:pt>
                <c:pt idx="3">
                  <c:v>132</c:v>
                </c:pt>
                <c:pt idx="4">
                  <c:v>152</c:v>
                </c:pt>
                <c:pt idx="5">
                  <c:v>165</c:v>
                </c:pt>
                <c:pt idx="6">
                  <c:v>167</c:v>
                </c:pt>
                <c:pt idx="7">
                  <c:v>169</c:v>
                </c:pt>
                <c:pt idx="8">
                  <c:v>173</c:v>
                </c:pt>
                <c:pt idx="9">
                  <c:v>172</c:v>
                </c:pt>
                <c:pt idx="10">
                  <c:v>162</c:v>
                </c:pt>
                <c:pt idx="11">
                  <c:v>185</c:v>
                </c:pt>
                <c:pt idx="12">
                  <c:v>201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'!$N$6:$N$18</c:f>
              <c:numCache>
                <c:formatCode>#,##0_ ;\-#,##0\ </c:formatCode>
                <c:ptCount val="13"/>
                <c:pt idx="0">
                  <c:v>60</c:v>
                </c:pt>
                <c:pt idx="1">
                  <c:v>75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84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105</c:v>
                </c:pt>
                <c:pt idx="10">
                  <c:v>97</c:v>
                </c:pt>
                <c:pt idx="11">
                  <c:v>102</c:v>
                </c:pt>
                <c:pt idx="12">
                  <c:v>104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'!$P$6:$P$18</c:f>
              <c:numCache>
                <c:formatCode>#,##0_ ;\-#,##0\ </c:formatCode>
                <c:ptCount val="13"/>
                <c:pt idx="0">
                  <c:v>308</c:v>
                </c:pt>
                <c:pt idx="1">
                  <c:v>338</c:v>
                </c:pt>
                <c:pt idx="2">
                  <c:v>336</c:v>
                </c:pt>
                <c:pt idx="3">
                  <c:v>359</c:v>
                </c:pt>
                <c:pt idx="4">
                  <c:v>377</c:v>
                </c:pt>
                <c:pt idx="5">
                  <c:v>457</c:v>
                </c:pt>
                <c:pt idx="6">
                  <c:v>490</c:v>
                </c:pt>
                <c:pt idx="7">
                  <c:v>483</c:v>
                </c:pt>
                <c:pt idx="8">
                  <c:v>515</c:v>
                </c:pt>
                <c:pt idx="9">
                  <c:v>527</c:v>
                </c:pt>
                <c:pt idx="10">
                  <c:v>502</c:v>
                </c:pt>
                <c:pt idx="11">
                  <c:v>524</c:v>
                </c:pt>
                <c:pt idx="12">
                  <c:v>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7312"/>
        <c:axId val="97678848"/>
      </c:lineChart>
      <c:catAx>
        <c:axId val="976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7678848"/>
        <c:crosses val="autoZero"/>
        <c:auto val="1"/>
        <c:lblAlgn val="ctr"/>
        <c:lblOffset val="100"/>
        <c:noMultiLvlLbl val="0"/>
      </c:catAx>
      <c:valAx>
        <c:axId val="97678848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767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39130434782662"/>
          <c:y val="0.37262357414448738"/>
          <c:w val="0.12695652173913038"/>
          <c:h val="0.3498098859315596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Rufina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104</c:v>
                </c:pt>
                <c:pt idx="1">
                  <c:v>325</c:v>
                </c:pt>
                <c:pt idx="2">
                  <c:v>96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92362719365962"/>
          <c:y val="0.40540621611487815"/>
          <c:w val="0.17647117639706819"/>
          <c:h val="0.3552131659218276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Rufina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58"/>
          <c:y val="0.45"/>
          <c:w val="0.13725519604167141"/>
          <c:h val="0.2615384615384619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43</c:v>
                </c:pt>
                <c:pt idx="1">
                  <c:v>28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58"/>
          <c:y val="0.4555992663079278"/>
          <c:w val="0.14285743693802991"/>
          <c:h val="0.2625486679029990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77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89001374828276"/>
          <c:y val="0.46332127402993584"/>
          <c:w val="0.25490254894608755"/>
          <c:h val="0.173745579099909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4E-2"/>
          <c:y val="0.24157303370786543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'[1]Nazionalità '!$A$5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'[1]Nazionalità '!$E$5:$K$5</c:f>
              <c:numCache>
                <c:formatCode>General</c:formatCode>
                <c:ptCount val="7"/>
                <c:pt idx="0">
                  <c:v>216</c:v>
                </c:pt>
                <c:pt idx="1">
                  <c:v>237</c:v>
                </c:pt>
                <c:pt idx="2">
                  <c:v>247</c:v>
                </c:pt>
                <c:pt idx="3">
                  <c:v>231</c:v>
                </c:pt>
                <c:pt idx="4">
                  <c:v>219</c:v>
                </c:pt>
                <c:pt idx="5">
                  <c:v>201</c:v>
                </c:pt>
                <c:pt idx="6">
                  <c:v>187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'[1]Nazionalità '!$A$6</c:f>
              <c:strCache>
                <c:ptCount val="1"/>
                <c:pt idx="0">
                  <c:v> Romania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'[1]Nazionalità '!$E$6:$K$6</c:f>
              <c:numCache>
                <c:formatCode>General</c:formatCode>
                <c:ptCount val="7"/>
                <c:pt idx="0">
                  <c:v>85</c:v>
                </c:pt>
                <c:pt idx="1">
                  <c:v>82</c:v>
                </c:pt>
                <c:pt idx="2">
                  <c:v>65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37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'[1]Nazionalità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'[1]Nazionalità '!$E$7:$K$7</c:f>
              <c:numCache>
                <c:formatCode>General</c:formatCode>
                <c:ptCount val="7"/>
                <c:pt idx="0">
                  <c:v>31</c:v>
                </c:pt>
                <c:pt idx="1">
                  <c:v>34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40</c:v>
                </c:pt>
                <c:pt idx="6">
                  <c:v>25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'[1]Nazionalità '!$A$8</c:f>
              <c:strCache>
                <c:ptCount val="1"/>
                <c:pt idx="0">
                  <c:v> Polonia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'[1]Nazionalità '!$E$8:$K$8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'[1]Nazionalità '!$A$9</c:f>
              <c:strCache>
                <c:ptCount val="1"/>
                <c:pt idx="0">
                  <c:v> Nigeria </c:v>
                </c:pt>
              </c:strCache>
            </c:strRef>
          </c:tx>
          <c:marker>
            <c:symbol val="none"/>
          </c:marker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'[1]Nazionalità '!$E$9:$K$9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4592"/>
        <c:axId val="97780480"/>
      </c:lineChart>
      <c:catAx>
        <c:axId val="9777459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7780480"/>
        <c:crosses val="autoZero"/>
        <c:auto val="1"/>
        <c:lblAlgn val="ctr"/>
        <c:lblOffset val="100"/>
        <c:noMultiLvlLbl val="0"/>
      </c:catAx>
      <c:valAx>
        <c:axId val="97780480"/>
        <c:scaling>
          <c:orientation val="minMax"/>
        </c:scaling>
        <c:delete val="0"/>
        <c:axPos val="r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777459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06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Rufina</a:t>
            </a:r>
          </a:p>
        </c:rich>
      </c:tx>
      <c:layout>
        <c:manualLayout>
          <c:xMode val="edge"/>
          <c:yMode val="edge"/>
          <c:x val="0.15833333333333363"/>
          <c:y val="3.87324125467923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5000075352271872"/>
          <c:w val="0.93958524492440776"/>
          <c:h val="0.623458669278879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7952315869441562E-4"/>
                  <c:y val="5.422988309268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28107868375408E-3"/>
                  <c:y val="-2.888479731497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731626973967783E-3"/>
                  <c:y val="-2.732438962102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703788044766545E-3"/>
                  <c:y val="-3.1191184540619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250743430719234E-2"/>
                  <c:y val="-5.1783359759612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923064660567824E-2"/>
                  <c:y val="-4.7916564840014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178530171017941E-2"/>
                  <c:y val="-5.651220334816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Famiglie!$B$5:$B$12</c:f>
              <c:numCache>
                <c:formatCode>#,##0_ ;\-#,##0\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Famiglie!$D$5:$D$12</c:f>
              <c:numCache>
                <c:formatCode>0.0%</c:formatCode>
                <c:ptCount val="8"/>
                <c:pt idx="0">
                  <c:v>0.62152777777777779</c:v>
                </c:pt>
                <c:pt idx="1">
                  <c:v>0.14583333333333334</c:v>
                </c:pt>
                <c:pt idx="2">
                  <c:v>9.0277777777777776E-2</c:v>
                </c:pt>
                <c:pt idx="3">
                  <c:v>9.0277777777777776E-2</c:v>
                </c:pt>
                <c:pt idx="4">
                  <c:v>2.4305555555555556E-2</c:v>
                </c:pt>
                <c:pt idx="5">
                  <c:v>2.0833333333333332E-2</c:v>
                </c:pt>
                <c:pt idx="6">
                  <c:v>3.472222222222222E-3</c:v>
                </c:pt>
                <c:pt idx="7">
                  <c:v>3.472222222222222E-3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97787264"/>
        <c:axId val="97838208"/>
        <c:axId val="0"/>
      </c:bar3DChart>
      <c:catAx>
        <c:axId val="97787264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7838208"/>
        <c:crosses val="autoZero"/>
        <c:auto val="1"/>
        <c:lblAlgn val="ctr"/>
        <c:lblOffset val="100"/>
        <c:noMultiLvlLbl val="0"/>
      </c:catAx>
      <c:valAx>
        <c:axId val="97838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9778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86"/>
          <c:y val="0.11065616797900263"/>
          <c:w val="0.31666732283464638"/>
          <c:h val="6.967213114754111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40663900414947"/>
          <c:y val="0.21454545454545496"/>
          <c:w val="0.61410788381742742"/>
          <c:h val="0.6763636363636375"/>
        </c:manualLayout>
      </c:layout>
      <c:pie3DChart>
        <c:varyColors val="1"/>
        <c:ser>
          <c:idx val="0"/>
          <c:order val="0"/>
          <c:explosion val="25"/>
          <c:dLbls>
            <c:dLbl>
              <c:idx val="2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#,##0_ ;\-#,##0\ </c:formatCode>
                <c:ptCount val="3"/>
                <c:pt idx="0">
                  <c:v>99</c:v>
                </c:pt>
                <c:pt idx="1">
                  <c:v>79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29460580912865"/>
          <c:y val="0.41568792136277155"/>
          <c:w val="0.12240663900414948"/>
          <c:h val="0.2588243528382486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190500</xdr:rowOff>
    </xdr:from>
    <xdr:to>
      <xdr:col>6</xdr:col>
      <xdr:colOff>600075</xdr:colOff>
      <xdr:row>31</xdr:row>
      <xdr:rowOff>180975</xdr:rowOff>
    </xdr:to>
    <xdr:graphicFrame macro="">
      <xdr:nvGraphicFramePr>
        <xdr:cNvPr id="1171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16</xdr:col>
      <xdr:colOff>600075</xdr:colOff>
      <xdr:row>33</xdr:row>
      <xdr:rowOff>28575</xdr:rowOff>
    </xdr:to>
    <xdr:graphicFrame macro="">
      <xdr:nvGraphicFramePr>
        <xdr:cNvPr id="117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7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1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1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1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1</xdr:row>
      <xdr:rowOff>95250</xdr:rowOff>
    </xdr:from>
    <xdr:to>
      <xdr:col>20</xdr:col>
      <xdr:colOff>371475</xdr:colOff>
      <xdr:row>19</xdr:row>
      <xdr:rowOff>57150</xdr:rowOff>
    </xdr:to>
    <xdr:graphicFrame macro="">
      <xdr:nvGraphicFramePr>
        <xdr:cNvPr id="621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19050</xdr:rowOff>
    </xdr:from>
    <xdr:to>
      <xdr:col>14</xdr:col>
      <xdr:colOff>361950</xdr:colOff>
      <xdr:row>16</xdr:row>
      <xdr:rowOff>28575</xdr:rowOff>
    </xdr:to>
    <xdr:graphicFrame macro="">
      <xdr:nvGraphicFramePr>
        <xdr:cNvPr id="14466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16</xdr:row>
      <xdr:rowOff>57150</xdr:rowOff>
    </xdr:from>
    <xdr:to>
      <xdr:col>14</xdr:col>
      <xdr:colOff>371475</xdr:colOff>
      <xdr:row>29</xdr:row>
      <xdr:rowOff>9525</xdr:rowOff>
    </xdr:to>
    <xdr:graphicFrame macro="">
      <xdr:nvGraphicFramePr>
        <xdr:cNvPr id="1446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%20DI%20LAVORO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 "/>
      <sheetName val="Classi di età"/>
      <sheetName val="Nazionalità "/>
      <sheetName val="Minori"/>
      <sheetName val="Famiglie"/>
      <sheetName val="Continenti"/>
    </sheetNames>
    <sheetDataSet>
      <sheetData sheetId="0"/>
      <sheetData sheetId="1"/>
      <sheetData sheetId="2">
        <row r="3">
          <cell r="E3" t="str">
            <v>Totale 2015</v>
          </cell>
        </row>
        <row r="5">
          <cell r="A5" t="str">
            <v xml:space="preserve"> Albania </v>
          </cell>
          <cell r="E5">
            <v>216</v>
          </cell>
          <cell r="F5">
            <v>237</v>
          </cell>
          <cell r="G5">
            <v>247</v>
          </cell>
          <cell r="H5">
            <v>231</v>
          </cell>
          <cell r="I5">
            <v>219</v>
          </cell>
          <cell r="J5">
            <v>201</v>
          </cell>
          <cell r="K5">
            <v>187</v>
          </cell>
        </row>
        <row r="6">
          <cell r="A6" t="str">
            <v xml:space="preserve"> Romania </v>
          </cell>
          <cell r="E6">
            <v>85</v>
          </cell>
          <cell r="F6">
            <v>82</v>
          </cell>
          <cell r="G6">
            <v>65</v>
          </cell>
          <cell r="H6">
            <v>67</v>
          </cell>
          <cell r="I6">
            <v>73</v>
          </cell>
          <cell r="J6">
            <v>64</v>
          </cell>
          <cell r="K6">
            <v>37</v>
          </cell>
        </row>
        <row r="7">
          <cell r="A7" t="str">
            <v xml:space="preserve"> Marocco </v>
          </cell>
          <cell r="E7">
            <v>31</v>
          </cell>
          <cell r="F7">
            <v>34</v>
          </cell>
          <cell r="G7">
            <v>43</v>
          </cell>
          <cell r="H7">
            <v>45</v>
          </cell>
          <cell r="I7">
            <v>44</v>
          </cell>
          <cell r="J7">
            <v>40</v>
          </cell>
          <cell r="K7">
            <v>25</v>
          </cell>
        </row>
        <row r="8">
          <cell r="A8" t="str">
            <v xml:space="preserve"> Polonia </v>
          </cell>
          <cell r="E8">
            <v>23</v>
          </cell>
          <cell r="F8">
            <v>23</v>
          </cell>
          <cell r="G8">
            <v>20</v>
          </cell>
          <cell r="H8">
            <v>22</v>
          </cell>
          <cell r="I8">
            <v>19</v>
          </cell>
          <cell r="J8">
            <v>19</v>
          </cell>
          <cell r="K8">
            <v>14</v>
          </cell>
        </row>
        <row r="9">
          <cell r="A9" t="str">
            <v xml:space="preserve"> Nigeria </v>
          </cell>
          <cell r="E9">
            <v>13</v>
          </cell>
          <cell r="F9">
            <v>10</v>
          </cell>
          <cell r="G9">
            <v>9</v>
          </cell>
          <cell r="H9">
            <v>5</v>
          </cell>
          <cell r="I9">
            <v>6</v>
          </cell>
          <cell r="J9">
            <v>7</v>
          </cell>
          <cell r="K9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5"/>
  <sheetViews>
    <sheetView showGridLines="0" showRowColHeaders="0" zoomScaleNormal="100" workbookViewId="0">
      <selection activeCell="G37" sqref="G37"/>
    </sheetView>
  </sheetViews>
  <sheetFormatPr defaultRowHeight="15" x14ac:dyDescent="0.25"/>
  <cols>
    <col min="1" max="1" width="4.140625" style="3" customWidth="1"/>
    <col min="2" max="3" width="6.5703125" style="3" bestFit="1" customWidth="1"/>
  </cols>
  <sheetData>
    <row r="1" spans="1:17" ht="21.2" customHeight="1" thickBot="1" x14ac:dyDescent="0.3"/>
    <row r="2" spans="1:17" ht="15" customHeight="1" x14ac:dyDescent="0.25">
      <c r="B2" s="39" t="s">
        <v>18</v>
      </c>
      <c r="C2" s="40"/>
      <c r="D2" s="40"/>
      <c r="E2" s="40"/>
      <c r="F2" s="40"/>
      <c r="G2" s="41"/>
      <c r="I2" s="39" t="s">
        <v>19</v>
      </c>
      <c r="J2" s="40"/>
      <c r="K2" s="40"/>
      <c r="L2" s="40"/>
      <c r="M2" s="40"/>
      <c r="N2" s="40"/>
      <c r="O2" s="40"/>
      <c r="P2" s="40"/>
      <c r="Q2" s="41"/>
    </row>
    <row r="3" spans="1:17" ht="15" customHeight="1" thickBot="1" x14ac:dyDescent="0.3">
      <c r="B3" s="42"/>
      <c r="C3" s="43"/>
      <c r="D3" s="43"/>
      <c r="E3" s="43"/>
      <c r="F3" s="43"/>
      <c r="G3" s="44"/>
      <c r="I3" s="42"/>
      <c r="J3" s="43"/>
      <c r="K3" s="43"/>
      <c r="L3" s="43"/>
      <c r="M3" s="43"/>
      <c r="N3" s="43"/>
      <c r="O3" s="43"/>
      <c r="P3" s="43"/>
      <c r="Q3" s="44"/>
    </row>
    <row r="4" spans="1:17" x14ac:dyDescent="0.25">
      <c r="A4" s="4"/>
      <c r="B4" s="45" t="s">
        <v>6</v>
      </c>
      <c r="C4" s="35"/>
      <c r="D4" s="45" t="s">
        <v>7</v>
      </c>
      <c r="E4" s="35"/>
      <c r="F4" s="45" t="s">
        <v>8</v>
      </c>
      <c r="G4" s="35"/>
      <c r="I4" s="5" t="s">
        <v>9</v>
      </c>
      <c r="J4" s="47" t="s">
        <v>0</v>
      </c>
      <c r="K4" s="34"/>
      <c r="L4" s="34"/>
      <c r="M4" s="35"/>
      <c r="N4" s="47" t="s">
        <v>5</v>
      </c>
      <c r="O4" s="35"/>
      <c r="P4" s="34" t="s">
        <v>8</v>
      </c>
      <c r="Q4" s="35"/>
    </row>
    <row r="5" spans="1:17" x14ac:dyDescent="0.25">
      <c r="A5" s="4"/>
      <c r="B5" s="46">
        <v>544</v>
      </c>
      <c r="C5" s="46"/>
      <c r="D5" s="46">
        <f>F5-B5</f>
        <v>6722</v>
      </c>
      <c r="E5" s="46"/>
      <c r="F5" s="46">
        <v>7266</v>
      </c>
      <c r="G5" s="46"/>
      <c r="I5" s="19"/>
      <c r="J5" s="48" t="s">
        <v>3</v>
      </c>
      <c r="K5" s="36"/>
      <c r="L5" s="36" t="s">
        <v>4</v>
      </c>
      <c r="M5" s="37"/>
      <c r="N5" s="48"/>
      <c r="O5" s="37"/>
      <c r="P5" s="36"/>
      <c r="Q5" s="37"/>
    </row>
    <row r="6" spans="1:17" ht="15" customHeight="1" x14ac:dyDescent="0.25">
      <c r="A6" s="4"/>
      <c r="B6" s="4"/>
      <c r="C6" s="4"/>
      <c r="I6" s="23">
        <v>2005</v>
      </c>
      <c r="J6" s="38">
        <v>126</v>
      </c>
      <c r="K6" s="38"/>
      <c r="L6" s="38">
        <v>122</v>
      </c>
      <c r="M6" s="38"/>
      <c r="N6" s="38">
        <v>60</v>
      </c>
      <c r="O6" s="38"/>
      <c r="P6" s="38">
        <f>+J6+L6+N6</f>
        <v>308</v>
      </c>
      <c r="Q6" s="38"/>
    </row>
    <row r="7" spans="1:17" x14ac:dyDescent="0.25">
      <c r="A7" s="4"/>
      <c r="B7"/>
      <c r="C7"/>
      <c r="I7" s="23">
        <v>2006</v>
      </c>
      <c r="J7" s="38">
        <v>138</v>
      </c>
      <c r="K7" s="38"/>
      <c r="L7" s="38">
        <v>125</v>
      </c>
      <c r="M7" s="38"/>
      <c r="N7" s="38">
        <v>75</v>
      </c>
      <c r="O7" s="38"/>
      <c r="P7" s="38">
        <f>+J7+L7+N7</f>
        <v>338</v>
      </c>
      <c r="Q7" s="38"/>
    </row>
    <row r="8" spans="1:17" x14ac:dyDescent="0.25">
      <c r="A8" s="4"/>
      <c r="B8"/>
      <c r="C8"/>
      <c r="I8" s="23">
        <v>2007</v>
      </c>
      <c r="J8" s="38">
        <v>145</v>
      </c>
      <c r="K8" s="38"/>
      <c r="L8" s="38">
        <v>128</v>
      </c>
      <c r="M8" s="38"/>
      <c r="N8" s="38">
        <v>63</v>
      </c>
      <c r="O8" s="38"/>
      <c r="P8" s="38">
        <f>+J8+L8+N8</f>
        <v>336</v>
      </c>
      <c r="Q8" s="38"/>
    </row>
    <row r="9" spans="1:17" x14ac:dyDescent="0.25">
      <c r="A9" s="4"/>
      <c r="B9"/>
      <c r="C9"/>
      <c r="I9" s="23">
        <v>2008</v>
      </c>
      <c r="J9" s="38">
        <v>162</v>
      </c>
      <c r="K9" s="38"/>
      <c r="L9" s="38">
        <v>132</v>
      </c>
      <c r="M9" s="38"/>
      <c r="N9" s="38">
        <v>65</v>
      </c>
      <c r="O9" s="38"/>
      <c r="P9" s="38">
        <v>359</v>
      </c>
      <c r="Q9" s="38"/>
    </row>
    <row r="10" spans="1:17" x14ac:dyDescent="0.25">
      <c r="A10" s="4"/>
      <c r="B10"/>
      <c r="C10"/>
      <c r="I10" s="23">
        <v>2009</v>
      </c>
      <c r="J10" s="38">
        <v>158</v>
      </c>
      <c r="K10" s="38"/>
      <c r="L10" s="38">
        <v>152</v>
      </c>
      <c r="M10" s="38"/>
      <c r="N10" s="38">
        <v>67</v>
      </c>
      <c r="O10" s="38"/>
      <c r="P10" s="38">
        <f>+J10+L10+N10</f>
        <v>377</v>
      </c>
      <c r="Q10" s="38"/>
    </row>
    <row r="11" spans="1:17" s="16" customFormat="1" x14ac:dyDescent="0.25">
      <c r="A11" s="4"/>
      <c r="I11" s="23">
        <v>2010</v>
      </c>
      <c r="J11" s="38">
        <v>208</v>
      </c>
      <c r="K11" s="38"/>
      <c r="L11" s="38">
        <v>165</v>
      </c>
      <c r="M11" s="38"/>
      <c r="N11" s="38">
        <v>84</v>
      </c>
      <c r="O11" s="38"/>
      <c r="P11" s="38">
        <v>457</v>
      </c>
      <c r="Q11" s="38"/>
    </row>
    <row r="12" spans="1:17" s="17" customFormat="1" x14ac:dyDescent="0.25">
      <c r="A12" s="4"/>
      <c r="I12" s="23">
        <v>2011</v>
      </c>
      <c r="J12" s="38">
        <v>226</v>
      </c>
      <c r="K12" s="38"/>
      <c r="L12" s="38">
        <v>167</v>
      </c>
      <c r="M12" s="38"/>
      <c r="N12" s="38">
        <v>97</v>
      </c>
      <c r="O12" s="38"/>
      <c r="P12" s="38">
        <v>490</v>
      </c>
      <c r="Q12" s="38"/>
    </row>
    <row r="13" spans="1:17" s="18" customFormat="1" x14ac:dyDescent="0.25">
      <c r="A13" s="4"/>
      <c r="I13" s="23">
        <v>2012</v>
      </c>
      <c r="J13" s="38">
        <v>217</v>
      </c>
      <c r="K13" s="38"/>
      <c r="L13" s="38">
        <v>169</v>
      </c>
      <c r="M13" s="38"/>
      <c r="N13" s="38">
        <v>97</v>
      </c>
      <c r="O13" s="38"/>
      <c r="P13" s="38">
        <v>483</v>
      </c>
      <c r="Q13" s="38"/>
    </row>
    <row r="14" spans="1:17" s="20" customFormat="1" x14ac:dyDescent="0.25">
      <c r="A14" s="4"/>
      <c r="I14" s="23">
        <v>2013</v>
      </c>
      <c r="J14" s="38">
        <v>237</v>
      </c>
      <c r="K14" s="38"/>
      <c r="L14" s="38">
        <v>173</v>
      </c>
      <c r="M14" s="38"/>
      <c r="N14" s="38">
        <v>105</v>
      </c>
      <c r="O14" s="38"/>
      <c r="P14" s="38">
        <v>515</v>
      </c>
      <c r="Q14" s="38"/>
    </row>
    <row r="15" spans="1:17" s="21" customFormat="1" x14ac:dyDescent="0.25">
      <c r="A15" s="4"/>
      <c r="I15" s="23">
        <v>2014</v>
      </c>
      <c r="J15" s="38">
        <v>250</v>
      </c>
      <c r="K15" s="38"/>
      <c r="L15" s="38">
        <v>172</v>
      </c>
      <c r="M15" s="38"/>
      <c r="N15" s="38">
        <v>105</v>
      </c>
      <c r="O15" s="38"/>
      <c r="P15" s="38">
        <v>527</v>
      </c>
      <c r="Q15" s="38"/>
    </row>
    <row r="16" spans="1:17" x14ac:dyDescent="0.25">
      <c r="A16" s="4"/>
      <c r="B16"/>
      <c r="C16"/>
      <c r="I16" s="23">
        <v>2015</v>
      </c>
      <c r="J16" s="38">
        <v>243</v>
      </c>
      <c r="K16" s="38"/>
      <c r="L16" s="38">
        <v>162</v>
      </c>
      <c r="M16" s="38"/>
      <c r="N16" s="38">
        <v>97</v>
      </c>
      <c r="O16" s="38"/>
      <c r="P16" s="38">
        <f>J16+L16+N16</f>
        <v>502</v>
      </c>
      <c r="Q16" s="38"/>
    </row>
    <row r="17" spans="1:17" s="24" customFormat="1" x14ac:dyDescent="0.25">
      <c r="A17" s="4"/>
      <c r="I17" s="23">
        <v>2016</v>
      </c>
      <c r="J17" s="38">
        <v>237</v>
      </c>
      <c r="K17" s="38"/>
      <c r="L17" s="38">
        <v>185</v>
      </c>
      <c r="M17" s="38"/>
      <c r="N17" s="38">
        <v>102</v>
      </c>
      <c r="O17" s="38"/>
      <c r="P17" s="38">
        <v>524</v>
      </c>
      <c r="Q17" s="38"/>
    </row>
    <row r="18" spans="1:17" x14ac:dyDescent="0.25">
      <c r="A18" s="4"/>
      <c r="B18"/>
      <c r="C18"/>
      <c r="I18" s="23">
        <v>2017</v>
      </c>
      <c r="J18" s="38">
        <v>239</v>
      </c>
      <c r="K18" s="38"/>
      <c r="L18" s="38">
        <v>201</v>
      </c>
      <c r="M18" s="38"/>
      <c r="N18" s="38">
        <v>104</v>
      </c>
      <c r="O18" s="38"/>
      <c r="P18" s="38">
        <f>J18+L18+N18</f>
        <v>544</v>
      </c>
      <c r="Q18" s="38"/>
    </row>
    <row r="19" spans="1:17" x14ac:dyDescent="0.25">
      <c r="A19" s="4"/>
      <c r="B19" s="4"/>
      <c r="C19" s="4"/>
    </row>
    <row r="20" spans="1:17" x14ac:dyDescent="0.25">
      <c r="A20" s="4"/>
      <c r="B20" s="4"/>
      <c r="C20" s="4"/>
    </row>
    <row r="21" spans="1:17" x14ac:dyDescent="0.25">
      <c r="A21" s="4"/>
      <c r="B21" s="4"/>
      <c r="C21" s="4"/>
    </row>
    <row r="22" spans="1:17" x14ac:dyDescent="0.25">
      <c r="A22" s="4"/>
      <c r="B22" s="4"/>
      <c r="C22" s="4"/>
    </row>
    <row r="23" spans="1:17" x14ac:dyDescent="0.25">
      <c r="A23" s="4"/>
      <c r="B23" s="4"/>
      <c r="C23" s="4"/>
    </row>
    <row r="24" spans="1:17" x14ac:dyDescent="0.25">
      <c r="A24" s="4"/>
      <c r="B24" s="4"/>
      <c r="C24" s="4"/>
    </row>
    <row r="25" spans="1:17" x14ac:dyDescent="0.25">
      <c r="A25" s="4"/>
      <c r="B25" s="4"/>
      <c r="C25" s="4"/>
    </row>
    <row r="26" spans="1:17" x14ac:dyDescent="0.25">
      <c r="A26" s="4"/>
      <c r="B26" s="4"/>
      <c r="C26" s="4"/>
    </row>
    <row r="27" spans="1:17" x14ac:dyDescent="0.25">
      <c r="A27" s="4"/>
      <c r="B27" s="4"/>
      <c r="C27" s="4"/>
    </row>
    <row r="28" spans="1:17" x14ac:dyDescent="0.25">
      <c r="A28" s="4"/>
      <c r="B28" s="4"/>
      <c r="C28" s="4"/>
    </row>
    <row r="29" spans="1:17" x14ac:dyDescent="0.25">
      <c r="A29" s="4"/>
      <c r="B29" s="4"/>
      <c r="C29" s="4"/>
    </row>
    <row r="30" spans="1:17" x14ac:dyDescent="0.25">
      <c r="A30" s="4"/>
      <c r="B30" s="4"/>
      <c r="C30" s="4"/>
    </row>
    <row r="31" spans="1:17" x14ac:dyDescent="0.25">
      <c r="A31" s="4"/>
      <c r="B31" s="4"/>
      <c r="C31" s="4"/>
    </row>
    <row r="32" spans="1:17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</sheetData>
  <mergeCells count="67">
    <mergeCell ref="N17:O17"/>
    <mergeCell ref="P17:Q17"/>
    <mergeCell ref="N11:O11"/>
    <mergeCell ref="P7:Q7"/>
    <mergeCell ref="J16:K16"/>
    <mergeCell ref="L16:M16"/>
    <mergeCell ref="N16:O16"/>
    <mergeCell ref="P16:Q16"/>
    <mergeCell ref="P13:Q13"/>
    <mergeCell ref="P10:Q10"/>
    <mergeCell ref="N7:O7"/>
    <mergeCell ref="N8:O8"/>
    <mergeCell ref="P8:Q8"/>
    <mergeCell ref="P9:Q9"/>
    <mergeCell ref="J15:K15"/>
    <mergeCell ref="J14:K14"/>
    <mergeCell ref="L18:M18"/>
    <mergeCell ref="L9:M9"/>
    <mergeCell ref="L10:M10"/>
    <mergeCell ref="J12:K12"/>
    <mergeCell ref="L12:M12"/>
    <mergeCell ref="J18:K18"/>
    <mergeCell ref="J10:K10"/>
    <mergeCell ref="J13:K13"/>
    <mergeCell ref="J17:K17"/>
    <mergeCell ref="L17:M17"/>
    <mergeCell ref="P18:Q18"/>
    <mergeCell ref="P11:Q11"/>
    <mergeCell ref="L7:M7"/>
    <mergeCell ref="N9:O9"/>
    <mergeCell ref="L13:M13"/>
    <mergeCell ref="L15:M15"/>
    <mergeCell ref="N15:O15"/>
    <mergeCell ref="P15:Q15"/>
    <mergeCell ref="L14:M14"/>
    <mergeCell ref="N14:O14"/>
    <mergeCell ref="P14:Q14"/>
    <mergeCell ref="N18:O18"/>
    <mergeCell ref="N10:O10"/>
    <mergeCell ref="N12:O12"/>
    <mergeCell ref="N13:O13"/>
    <mergeCell ref="P12:Q12"/>
    <mergeCell ref="J4:M4"/>
    <mergeCell ref="J11:K11"/>
    <mergeCell ref="L11:M11"/>
    <mergeCell ref="L5:M5"/>
    <mergeCell ref="L6:M6"/>
    <mergeCell ref="J8:K8"/>
    <mergeCell ref="L8:M8"/>
    <mergeCell ref="J6:K6"/>
    <mergeCell ref="J7:K7"/>
    <mergeCell ref="P4:Q4"/>
    <mergeCell ref="P5:Q5"/>
    <mergeCell ref="P6:Q6"/>
    <mergeCell ref="J9:K9"/>
    <mergeCell ref="B2:G3"/>
    <mergeCell ref="F4:G4"/>
    <mergeCell ref="F5:G5"/>
    <mergeCell ref="D4:E4"/>
    <mergeCell ref="D5:E5"/>
    <mergeCell ref="B4:C4"/>
    <mergeCell ref="I2:Q3"/>
    <mergeCell ref="N4:O4"/>
    <mergeCell ref="B5:C5"/>
    <mergeCell ref="J5:K5"/>
    <mergeCell ref="N5:O5"/>
    <mergeCell ref="N6:O6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F9"/>
  <sheetViews>
    <sheetView showGridLines="0" showRowColHeaders="0" workbookViewId="0">
      <selection activeCell="M14" sqref="M14"/>
    </sheetView>
  </sheetViews>
  <sheetFormatPr defaultRowHeight="15" x14ac:dyDescent="0.25"/>
  <cols>
    <col min="3" max="3" width="5.7109375" bestFit="1" customWidth="1"/>
  </cols>
  <sheetData>
    <row r="1" spans="3:6" ht="15.75" thickBot="1" x14ac:dyDescent="0.3"/>
    <row r="2" spans="3:6" x14ac:dyDescent="0.25">
      <c r="C2" s="39" t="s">
        <v>20</v>
      </c>
      <c r="D2" s="40"/>
      <c r="E2" s="40"/>
      <c r="F2" s="41"/>
    </row>
    <row r="3" spans="3:6" ht="25.5" customHeight="1" thickBot="1" x14ac:dyDescent="0.3">
      <c r="C3" s="42"/>
      <c r="D3" s="43"/>
      <c r="E3" s="43"/>
      <c r="F3" s="44"/>
    </row>
    <row r="4" spans="3:6" x14ac:dyDescent="0.25">
      <c r="C4" s="47" t="s">
        <v>10</v>
      </c>
      <c r="D4" s="34"/>
      <c r="E4" s="34" t="s">
        <v>8</v>
      </c>
      <c r="F4" s="35"/>
    </row>
    <row r="5" spans="3:6" x14ac:dyDescent="0.25">
      <c r="C5" s="49" t="s">
        <v>11</v>
      </c>
      <c r="D5" s="50"/>
      <c r="E5" s="53">
        <v>104</v>
      </c>
      <c r="F5" s="54"/>
    </row>
    <row r="6" spans="3:6" x14ac:dyDescent="0.25">
      <c r="C6" s="49" t="s">
        <v>82</v>
      </c>
      <c r="D6" s="50"/>
      <c r="E6" s="53">
        <v>325</v>
      </c>
      <c r="F6" s="54"/>
    </row>
    <row r="7" spans="3:6" x14ac:dyDescent="0.25">
      <c r="C7" s="49" t="s">
        <v>24</v>
      </c>
      <c r="D7" s="50"/>
      <c r="E7" s="53">
        <v>96</v>
      </c>
      <c r="F7" s="54"/>
    </row>
    <row r="8" spans="3:6" x14ac:dyDescent="0.25">
      <c r="C8" s="49" t="s">
        <v>25</v>
      </c>
      <c r="D8" s="50"/>
      <c r="E8" s="53">
        <v>19</v>
      </c>
      <c r="F8" s="54"/>
    </row>
    <row r="9" spans="3:6" ht="22.7" customHeight="1" thickBot="1" x14ac:dyDescent="0.3">
      <c r="C9" s="51" t="s">
        <v>1</v>
      </c>
      <c r="D9" s="52"/>
      <c r="E9" s="55">
        <f>+E5+E6+E7+E8</f>
        <v>544</v>
      </c>
      <c r="F9" s="56"/>
    </row>
  </sheetData>
  <mergeCells count="13">
    <mergeCell ref="C2:F3"/>
    <mergeCell ref="E4:F4"/>
    <mergeCell ref="C4:D4"/>
    <mergeCell ref="C5:D5"/>
    <mergeCell ref="C7:D7"/>
    <mergeCell ref="C8:D8"/>
    <mergeCell ref="C9:D9"/>
    <mergeCell ref="E5:F5"/>
    <mergeCell ref="E6:F6"/>
    <mergeCell ref="E7:F7"/>
    <mergeCell ref="E8:F8"/>
    <mergeCell ref="E9:F9"/>
    <mergeCell ref="C6:D6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workbookViewId="0">
      <selection activeCell="K7" sqref="K7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9" ht="15.75" thickBot="1" x14ac:dyDescent="0.3"/>
    <row r="2" spans="2:9" ht="15" customHeight="1" x14ac:dyDescent="0.25">
      <c r="B2" s="39" t="s">
        <v>22</v>
      </c>
      <c r="C2" s="40"/>
      <c r="D2" s="40"/>
      <c r="E2" s="40"/>
      <c r="F2" s="40"/>
      <c r="G2" s="40"/>
      <c r="H2" s="40"/>
      <c r="I2" s="41"/>
    </row>
    <row r="3" spans="2:9" ht="15.75" thickBot="1" x14ac:dyDescent="0.3">
      <c r="B3" s="42"/>
      <c r="C3" s="43"/>
      <c r="D3" s="43"/>
      <c r="E3" s="43"/>
      <c r="F3" s="43"/>
      <c r="G3" s="43"/>
      <c r="H3" s="43"/>
      <c r="I3" s="44"/>
    </row>
    <row r="4" spans="2:9" x14ac:dyDescent="0.25">
      <c r="B4" s="47" t="s">
        <v>10</v>
      </c>
      <c r="C4" s="34"/>
      <c r="D4" s="34" t="s">
        <v>5</v>
      </c>
      <c r="E4" s="34"/>
      <c r="F4" s="34" t="s">
        <v>13</v>
      </c>
      <c r="G4" s="34"/>
      <c r="H4" s="34" t="s">
        <v>14</v>
      </c>
      <c r="I4" s="35"/>
    </row>
    <row r="5" spans="2:9" x14ac:dyDescent="0.25">
      <c r="B5" s="49" t="s">
        <v>12</v>
      </c>
      <c r="C5" s="57"/>
      <c r="D5" s="53">
        <v>44</v>
      </c>
      <c r="E5" s="53"/>
      <c r="F5" s="53">
        <v>43</v>
      </c>
      <c r="G5" s="53"/>
      <c r="H5" s="53">
        <v>1</v>
      </c>
      <c r="I5" s="54"/>
    </row>
    <row r="6" spans="2:9" x14ac:dyDescent="0.25">
      <c r="B6" s="49" t="s">
        <v>79</v>
      </c>
      <c r="C6" s="57"/>
      <c r="D6" s="53">
        <v>45</v>
      </c>
      <c r="E6" s="53"/>
      <c r="F6" s="53">
        <v>28</v>
      </c>
      <c r="G6" s="53"/>
      <c r="H6" s="53">
        <v>17</v>
      </c>
      <c r="I6" s="54"/>
    </row>
    <row r="7" spans="2:9" x14ac:dyDescent="0.25">
      <c r="B7" s="49" t="s">
        <v>26</v>
      </c>
      <c r="C7" s="57"/>
      <c r="D7" s="53">
        <v>15</v>
      </c>
      <c r="E7" s="53"/>
      <c r="F7" s="53">
        <v>6</v>
      </c>
      <c r="G7" s="53"/>
      <c r="H7" s="53">
        <v>9</v>
      </c>
      <c r="I7" s="54"/>
    </row>
    <row r="8" spans="2:9" ht="15.75" customHeight="1" thickBot="1" x14ac:dyDescent="0.3">
      <c r="B8" s="51" t="s">
        <v>1</v>
      </c>
      <c r="C8" s="58"/>
      <c r="D8" s="55">
        <f>+D5+D6+D7</f>
        <v>104</v>
      </c>
      <c r="E8" s="55"/>
      <c r="F8" s="55">
        <f>+F5+F6+F7</f>
        <v>77</v>
      </c>
      <c r="G8" s="55"/>
      <c r="H8" s="55">
        <f>+H5+H6+H7</f>
        <v>27</v>
      </c>
      <c r="I8" s="55"/>
    </row>
    <row r="10" spans="2:9" ht="15.75" customHeight="1" x14ac:dyDescent="0.25"/>
    <row r="13" spans="2:9" ht="15" customHeight="1" x14ac:dyDescent="0.25"/>
    <row r="15" spans="2:9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H8:I8"/>
    <mergeCell ref="B8:C8"/>
    <mergeCell ref="D8:E8"/>
    <mergeCell ref="H4:I4"/>
    <mergeCell ref="H5:I5"/>
    <mergeCell ref="D4:E4"/>
    <mergeCell ref="H7:I7"/>
    <mergeCell ref="B4:C4"/>
    <mergeCell ref="F8:G8"/>
    <mergeCell ref="F7:G7"/>
    <mergeCell ref="F5:G5"/>
    <mergeCell ref="B5:C5"/>
    <mergeCell ref="D5:E5"/>
    <mergeCell ref="D7:E7"/>
    <mergeCell ref="B7:C7"/>
    <mergeCell ref="F4:G4"/>
    <mergeCell ref="H6:I6"/>
    <mergeCell ref="B2:I3"/>
    <mergeCell ref="B6:C6"/>
    <mergeCell ref="D6:E6"/>
    <mergeCell ref="F6:G6"/>
  </mergeCells>
  <phoneticPr fontId="0" type="noConversion"/>
  <pageMargins left="0.7" right="0.7" top="0.75" bottom="0.75" header="0.3" footer="0.3"/>
  <drawing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55"/>
  <sheetViews>
    <sheetView showGridLines="0" showRowColHeaders="0" zoomScale="120" zoomScaleNormal="120" workbookViewId="0">
      <selection activeCell="H66" sqref="H66"/>
    </sheetView>
  </sheetViews>
  <sheetFormatPr defaultRowHeight="15" customHeight="1" x14ac:dyDescent="0.2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2" width="7" style="2" customWidth="1"/>
    <col min="13" max="16384" width="9.140625" style="2"/>
  </cols>
  <sheetData>
    <row r="1" spans="1:12" ht="15" customHeight="1" x14ac:dyDescent="0.2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5" customHeight="1" x14ac:dyDescent="0.2">
      <c r="A3" s="1" t="s">
        <v>2</v>
      </c>
      <c r="B3" s="36" t="s">
        <v>0</v>
      </c>
      <c r="C3" s="36"/>
      <c r="D3" s="1" t="s">
        <v>5</v>
      </c>
      <c r="E3" s="60" t="s">
        <v>83</v>
      </c>
      <c r="F3" s="60" t="s">
        <v>78</v>
      </c>
      <c r="G3" s="60" t="s">
        <v>76</v>
      </c>
      <c r="H3" s="60" t="s">
        <v>75</v>
      </c>
      <c r="I3" s="60" t="s">
        <v>72</v>
      </c>
      <c r="J3" s="60" t="s">
        <v>68</v>
      </c>
      <c r="K3" s="60" t="s">
        <v>34</v>
      </c>
      <c r="L3" s="60" t="s">
        <v>30</v>
      </c>
    </row>
    <row r="4" spans="1:12" ht="15" customHeight="1" x14ac:dyDescent="0.2">
      <c r="A4" s="1"/>
      <c r="B4" s="1" t="s">
        <v>3</v>
      </c>
      <c r="C4" s="1" t="s">
        <v>4</v>
      </c>
      <c r="D4" s="1"/>
      <c r="E4" s="60"/>
      <c r="F4" s="60"/>
      <c r="G4" s="60"/>
      <c r="H4" s="61"/>
      <c r="I4" s="61"/>
      <c r="J4" s="61"/>
      <c r="K4" s="61"/>
      <c r="L4" s="61"/>
    </row>
    <row r="5" spans="1:12" ht="15" customHeight="1" x14ac:dyDescent="0.2">
      <c r="A5" s="62" t="s">
        <v>35</v>
      </c>
      <c r="B5" s="63">
        <v>76</v>
      </c>
      <c r="C5" s="63">
        <v>68</v>
      </c>
      <c r="D5" s="63">
        <v>58</v>
      </c>
      <c r="E5" s="63">
        <f>B5+C5+D5</f>
        <v>202</v>
      </c>
      <c r="F5" s="63">
        <v>200</v>
      </c>
      <c r="G5" s="63">
        <v>216</v>
      </c>
      <c r="H5" s="63">
        <v>237</v>
      </c>
      <c r="I5" s="63">
        <v>247</v>
      </c>
      <c r="J5" s="63">
        <v>231</v>
      </c>
      <c r="K5" s="63">
        <v>219</v>
      </c>
      <c r="L5" s="63">
        <v>201</v>
      </c>
    </row>
    <row r="6" spans="1:12" ht="15" customHeight="1" x14ac:dyDescent="0.2">
      <c r="A6" s="62" t="s">
        <v>52</v>
      </c>
      <c r="B6" s="63">
        <v>64</v>
      </c>
      <c r="C6" s="63">
        <v>20</v>
      </c>
      <c r="D6" s="63">
        <v>14</v>
      </c>
      <c r="E6" s="63">
        <f>B6+C6+D6</f>
        <v>98</v>
      </c>
      <c r="F6" s="63">
        <v>95</v>
      </c>
      <c r="G6" s="63">
        <v>85</v>
      </c>
      <c r="H6" s="63">
        <v>82</v>
      </c>
      <c r="I6" s="63">
        <v>65</v>
      </c>
      <c r="J6" s="63">
        <v>67</v>
      </c>
      <c r="K6" s="63">
        <v>73</v>
      </c>
      <c r="L6" s="63">
        <v>64</v>
      </c>
    </row>
    <row r="7" spans="1:12" ht="15" customHeight="1" x14ac:dyDescent="0.2">
      <c r="A7" s="62" t="s">
        <v>47</v>
      </c>
      <c r="B7" s="63">
        <v>5</v>
      </c>
      <c r="C7" s="63">
        <v>18</v>
      </c>
      <c r="D7" s="63">
        <v>4</v>
      </c>
      <c r="E7" s="63">
        <f>B7+C7+D7</f>
        <v>27</v>
      </c>
      <c r="F7" s="63">
        <v>28</v>
      </c>
      <c r="G7" s="63">
        <v>13</v>
      </c>
      <c r="H7" s="63">
        <v>10</v>
      </c>
      <c r="I7" s="63">
        <v>9</v>
      </c>
      <c r="J7" s="63">
        <v>5</v>
      </c>
      <c r="K7" s="63">
        <v>6</v>
      </c>
      <c r="L7" s="63">
        <v>7</v>
      </c>
    </row>
    <row r="8" spans="1:12" ht="15" customHeight="1" x14ac:dyDescent="0.2">
      <c r="A8" s="62" t="s">
        <v>46</v>
      </c>
      <c r="B8" s="63">
        <v>5</v>
      </c>
      <c r="C8" s="63">
        <v>11</v>
      </c>
      <c r="D8" s="63">
        <v>6</v>
      </c>
      <c r="E8" s="63">
        <f>B8+C8+D8</f>
        <v>22</v>
      </c>
      <c r="F8" s="63">
        <v>26</v>
      </c>
      <c r="G8" s="63">
        <v>31</v>
      </c>
      <c r="H8" s="63">
        <v>34</v>
      </c>
      <c r="I8" s="63">
        <v>43</v>
      </c>
      <c r="J8" s="63">
        <v>45</v>
      </c>
      <c r="K8" s="63">
        <v>44</v>
      </c>
      <c r="L8" s="63">
        <v>40</v>
      </c>
    </row>
    <row r="9" spans="1:12" ht="15" customHeight="1" x14ac:dyDescent="0.2">
      <c r="A9" s="62" t="s">
        <v>49</v>
      </c>
      <c r="B9" s="63">
        <v>17</v>
      </c>
      <c r="C9" s="63">
        <v>1</v>
      </c>
      <c r="D9" s="63"/>
      <c r="E9" s="63">
        <f>B9+C9+D9</f>
        <v>18</v>
      </c>
      <c r="F9" s="63">
        <v>21</v>
      </c>
      <c r="G9" s="63">
        <v>23</v>
      </c>
      <c r="H9" s="63">
        <v>23</v>
      </c>
      <c r="I9" s="63">
        <v>20</v>
      </c>
      <c r="J9" s="63">
        <v>22</v>
      </c>
      <c r="K9" s="63">
        <v>19</v>
      </c>
      <c r="L9" s="63">
        <v>19</v>
      </c>
    </row>
    <row r="10" spans="1:12" ht="15" customHeight="1" x14ac:dyDescent="0.2">
      <c r="A10" s="62" t="s">
        <v>77</v>
      </c>
      <c r="B10" s="63"/>
      <c r="C10" s="63">
        <v>17</v>
      </c>
      <c r="D10" s="63"/>
      <c r="E10" s="63">
        <f>B10+C10+D10</f>
        <v>17</v>
      </c>
      <c r="F10" s="63">
        <v>13</v>
      </c>
      <c r="G10" s="63">
        <v>1</v>
      </c>
      <c r="H10" s="63"/>
      <c r="I10" s="63"/>
      <c r="J10" s="63"/>
      <c r="K10" s="63"/>
      <c r="L10" s="63"/>
    </row>
    <row r="11" spans="1:12" ht="15" customHeight="1" x14ac:dyDescent="0.2">
      <c r="A11" s="62" t="s">
        <v>54</v>
      </c>
      <c r="B11" s="63"/>
      <c r="C11" s="63">
        <v>15</v>
      </c>
      <c r="D11" s="63"/>
      <c r="E11" s="63">
        <f>B11+C11+D11</f>
        <v>15</v>
      </c>
      <c r="F11" s="63">
        <v>3</v>
      </c>
      <c r="G11" s="63">
        <v>2</v>
      </c>
      <c r="H11" s="63">
        <v>5</v>
      </c>
      <c r="I11" s="63">
        <v>2</v>
      </c>
      <c r="J11" s="63">
        <v>2</v>
      </c>
      <c r="K11" s="63">
        <v>2</v>
      </c>
      <c r="L11" s="63">
        <v>3</v>
      </c>
    </row>
    <row r="12" spans="1:12" ht="15" customHeight="1" x14ac:dyDescent="0.2">
      <c r="A12" s="62" t="s">
        <v>38</v>
      </c>
      <c r="B12" s="63">
        <v>7</v>
      </c>
      <c r="C12" s="63">
        <v>1</v>
      </c>
      <c r="D12" s="63">
        <v>5</v>
      </c>
      <c r="E12" s="63">
        <f>B12+C12+D12</f>
        <v>13</v>
      </c>
      <c r="F12" s="63">
        <v>8</v>
      </c>
      <c r="G12" s="63">
        <v>9</v>
      </c>
      <c r="H12" s="63">
        <v>6</v>
      </c>
      <c r="I12" s="63">
        <v>6</v>
      </c>
      <c r="J12" s="63">
        <v>6</v>
      </c>
      <c r="K12" s="63">
        <v>8</v>
      </c>
      <c r="L12" s="63">
        <v>8</v>
      </c>
    </row>
    <row r="13" spans="1:12" ht="15" customHeight="1" x14ac:dyDescent="0.2">
      <c r="A13" s="62" t="s">
        <v>62</v>
      </c>
      <c r="B13" s="63">
        <v>7</v>
      </c>
      <c r="C13" s="63">
        <v>3</v>
      </c>
      <c r="D13" s="63">
        <v>3</v>
      </c>
      <c r="E13" s="63">
        <f>B13+C13+D13</f>
        <v>13</v>
      </c>
      <c r="F13" s="63">
        <v>13</v>
      </c>
      <c r="G13" s="63">
        <v>11</v>
      </c>
      <c r="H13" s="63">
        <v>6</v>
      </c>
      <c r="I13" s="63">
        <v>6</v>
      </c>
      <c r="J13" s="63">
        <v>4</v>
      </c>
      <c r="K13" s="63">
        <v>8</v>
      </c>
      <c r="L13" s="63">
        <v>7</v>
      </c>
    </row>
    <row r="14" spans="1:12" ht="15" customHeight="1" x14ac:dyDescent="0.2">
      <c r="A14" s="62" t="s">
        <v>29</v>
      </c>
      <c r="B14" s="63">
        <v>1</v>
      </c>
      <c r="C14" s="63">
        <v>4</v>
      </c>
      <c r="D14" s="63">
        <v>4</v>
      </c>
      <c r="E14" s="63">
        <f>B14+C14+D14</f>
        <v>9</v>
      </c>
      <c r="F14" s="63">
        <v>10</v>
      </c>
      <c r="G14" s="63">
        <v>4</v>
      </c>
      <c r="H14" s="63">
        <v>3</v>
      </c>
      <c r="I14" s="63">
        <v>3</v>
      </c>
      <c r="J14" s="63">
        <v>3</v>
      </c>
      <c r="K14" s="63">
        <v>4</v>
      </c>
      <c r="L14" s="63">
        <v>4</v>
      </c>
    </row>
    <row r="15" spans="1:12" ht="15" customHeight="1" x14ac:dyDescent="0.2">
      <c r="A15" s="62" t="s">
        <v>71</v>
      </c>
      <c r="B15" s="63">
        <v>3</v>
      </c>
      <c r="C15" s="63">
        <v>3</v>
      </c>
      <c r="D15" s="63">
        <v>1</v>
      </c>
      <c r="E15" s="63">
        <f>B15+C15+D15</f>
        <v>7</v>
      </c>
      <c r="F15" s="63"/>
      <c r="G15" s="63">
        <v>0</v>
      </c>
      <c r="H15" s="63"/>
      <c r="I15" s="63"/>
      <c r="J15" s="63"/>
      <c r="K15" s="63"/>
      <c r="L15" s="63"/>
    </row>
    <row r="16" spans="1:12" ht="15" customHeight="1" x14ac:dyDescent="0.2">
      <c r="A16" s="62" t="s">
        <v>67</v>
      </c>
      <c r="B16" s="63">
        <v>3</v>
      </c>
      <c r="C16" s="63">
        <v>2</v>
      </c>
      <c r="D16" s="63">
        <v>2</v>
      </c>
      <c r="E16" s="63">
        <f>B16+C16+D16</f>
        <v>7</v>
      </c>
      <c r="F16" s="63">
        <v>8</v>
      </c>
      <c r="G16" s="63">
        <v>12</v>
      </c>
      <c r="H16" s="63">
        <v>7</v>
      </c>
      <c r="I16" s="63">
        <v>5</v>
      </c>
      <c r="J16" s="63">
        <v>1</v>
      </c>
      <c r="K16" s="63">
        <v>1</v>
      </c>
      <c r="L16" s="63"/>
    </row>
    <row r="17" spans="1:12" ht="15" customHeight="1" x14ac:dyDescent="0.2">
      <c r="A17" s="62" t="s">
        <v>40</v>
      </c>
      <c r="B17" s="63">
        <v>5</v>
      </c>
      <c r="C17" s="63">
        <v>1</v>
      </c>
      <c r="D17" s="63"/>
      <c r="E17" s="63">
        <f>B17+C17+D17</f>
        <v>6</v>
      </c>
      <c r="F17" s="63">
        <v>7</v>
      </c>
      <c r="G17" s="63">
        <v>7</v>
      </c>
      <c r="H17" s="63">
        <v>8</v>
      </c>
      <c r="I17" s="63">
        <v>9</v>
      </c>
      <c r="J17" s="63">
        <v>11</v>
      </c>
      <c r="K17" s="63">
        <v>9</v>
      </c>
      <c r="L17" s="63">
        <v>9</v>
      </c>
    </row>
    <row r="18" spans="1:12" ht="15" customHeight="1" x14ac:dyDescent="0.2">
      <c r="A18" s="62" t="s">
        <v>56</v>
      </c>
      <c r="B18" s="63">
        <v>3</v>
      </c>
      <c r="C18" s="63">
        <v>2</v>
      </c>
      <c r="D18" s="63">
        <v>1</v>
      </c>
      <c r="E18" s="63">
        <f>B18+C18+D18</f>
        <v>6</v>
      </c>
      <c r="F18" s="63">
        <v>6</v>
      </c>
      <c r="G18" s="63">
        <v>9</v>
      </c>
      <c r="H18" s="63">
        <v>10</v>
      </c>
      <c r="I18" s="63">
        <v>2</v>
      </c>
      <c r="J18" s="63">
        <v>2</v>
      </c>
      <c r="K18" s="63">
        <v>5</v>
      </c>
      <c r="L18" s="63">
        <v>5</v>
      </c>
    </row>
    <row r="19" spans="1:12" ht="15" customHeight="1" x14ac:dyDescent="0.2">
      <c r="A19" s="62" t="s">
        <v>55</v>
      </c>
      <c r="B19" s="63">
        <v>1</v>
      </c>
      <c r="C19" s="63">
        <v>3</v>
      </c>
      <c r="D19" s="63">
        <v>2</v>
      </c>
      <c r="E19" s="63">
        <f>B19+C19+D19</f>
        <v>6</v>
      </c>
      <c r="F19" s="63">
        <v>8</v>
      </c>
      <c r="G19" s="63">
        <v>7</v>
      </c>
      <c r="H19" s="63">
        <v>6</v>
      </c>
      <c r="I19" s="63">
        <v>6</v>
      </c>
      <c r="J19" s="63">
        <v>6</v>
      </c>
      <c r="K19" s="63">
        <v>6</v>
      </c>
      <c r="L19" s="63">
        <v>7</v>
      </c>
    </row>
    <row r="20" spans="1:12" ht="15" customHeight="1" x14ac:dyDescent="0.2">
      <c r="A20" s="62" t="s">
        <v>45</v>
      </c>
      <c r="B20" s="63">
        <v>2</v>
      </c>
      <c r="C20" s="63">
        <v>2</v>
      </c>
      <c r="D20" s="63">
        <v>1</v>
      </c>
      <c r="E20" s="63">
        <f>B20+C20+D20</f>
        <v>5</v>
      </c>
      <c r="F20" s="63">
        <v>6</v>
      </c>
      <c r="G20" s="63">
        <v>6</v>
      </c>
      <c r="H20" s="63">
        <v>8</v>
      </c>
      <c r="I20" s="63">
        <v>8</v>
      </c>
      <c r="J20" s="63">
        <v>8</v>
      </c>
      <c r="K20" s="63">
        <v>8</v>
      </c>
      <c r="L20" s="63">
        <v>9</v>
      </c>
    </row>
    <row r="21" spans="1:12" ht="15" customHeight="1" x14ac:dyDescent="0.2">
      <c r="A21" s="62" t="s">
        <v>57</v>
      </c>
      <c r="B21" s="63">
        <v>3</v>
      </c>
      <c r="C21" s="63">
        <v>2</v>
      </c>
      <c r="D21" s="63"/>
      <c r="E21" s="63">
        <f>B21+C21+D21</f>
        <v>5</v>
      </c>
      <c r="F21" s="63">
        <v>8</v>
      </c>
      <c r="G21" s="63">
        <v>8</v>
      </c>
      <c r="H21" s="63">
        <v>8</v>
      </c>
      <c r="I21" s="63">
        <v>8</v>
      </c>
      <c r="J21" s="63">
        <v>8</v>
      </c>
      <c r="K21" s="63">
        <v>8</v>
      </c>
      <c r="L21" s="63">
        <v>4</v>
      </c>
    </row>
    <row r="22" spans="1:12" ht="15" customHeight="1" x14ac:dyDescent="0.2">
      <c r="A22" s="62" t="s">
        <v>65</v>
      </c>
      <c r="B22" s="63"/>
      <c r="C22" s="63">
        <v>5</v>
      </c>
      <c r="D22" s="63"/>
      <c r="E22" s="63">
        <f>B22+C22+D22</f>
        <v>5</v>
      </c>
      <c r="F22" s="63">
        <v>4</v>
      </c>
      <c r="G22" s="63">
        <v>3</v>
      </c>
      <c r="H22" s="63">
        <v>3</v>
      </c>
      <c r="I22" s="63">
        <v>5</v>
      </c>
      <c r="J22" s="63">
        <v>3</v>
      </c>
      <c r="K22" s="63">
        <v>2</v>
      </c>
      <c r="L22" s="63"/>
    </row>
    <row r="23" spans="1:12" ht="15" customHeight="1" x14ac:dyDescent="0.2">
      <c r="A23" s="62" t="s">
        <v>37</v>
      </c>
      <c r="B23" s="63">
        <v>4</v>
      </c>
      <c r="C23" s="63"/>
      <c r="D23" s="63"/>
      <c r="E23" s="63">
        <f>B23+C23+D23</f>
        <v>4</v>
      </c>
      <c r="F23" s="63">
        <v>4</v>
      </c>
      <c r="G23" s="63">
        <v>2</v>
      </c>
      <c r="H23" s="63">
        <v>2</v>
      </c>
      <c r="I23" s="63">
        <v>1</v>
      </c>
      <c r="J23" s="63">
        <v>1</v>
      </c>
      <c r="K23" s="63">
        <v>3</v>
      </c>
      <c r="L23" s="63">
        <v>3</v>
      </c>
    </row>
    <row r="24" spans="1:12" ht="15" customHeight="1" x14ac:dyDescent="0.2">
      <c r="A24" s="62" t="s">
        <v>39</v>
      </c>
      <c r="B24" s="63">
        <v>2</v>
      </c>
      <c r="C24" s="63">
        <v>2</v>
      </c>
      <c r="D24" s="63"/>
      <c r="E24" s="63">
        <f>B24+C24+D24</f>
        <v>4</v>
      </c>
      <c r="F24" s="63">
        <v>4</v>
      </c>
      <c r="G24" s="63">
        <v>4</v>
      </c>
      <c r="H24" s="63">
        <v>3</v>
      </c>
      <c r="I24" s="63">
        <v>3</v>
      </c>
      <c r="J24" s="63">
        <v>3</v>
      </c>
      <c r="K24" s="63">
        <v>3</v>
      </c>
      <c r="L24" s="63">
        <v>7</v>
      </c>
    </row>
    <row r="25" spans="1:12" ht="15" customHeight="1" x14ac:dyDescent="0.2">
      <c r="A25" s="62" t="s">
        <v>48</v>
      </c>
      <c r="B25" s="63">
        <v>2</v>
      </c>
      <c r="C25" s="63">
        <v>1</v>
      </c>
      <c r="D25" s="63">
        <v>1</v>
      </c>
      <c r="E25" s="63">
        <f>B25+C25+D25</f>
        <v>4</v>
      </c>
      <c r="F25" s="63">
        <v>4</v>
      </c>
      <c r="G25" s="63">
        <v>5</v>
      </c>
      <c r="H25" s="63">
        <v>10</v>
      </c>
      <c r="I25" s="63">
        <v>11</v>
      </c>
      <c r="J25" s="63">
        <v>7</v>
      </c>
      <c r="K25" s="63">
        <v>8</v>
      </c>
      <c r="L25" s="63">
        <v>9</v>
      </c>
    </row>
    <row r="26" spans="1:12" ht="15" customHeight="1" x14ac:dyDescent="0.2">
      <c r="A26" s="62" t="s">
        <v>53</v>
      </c>
      <c r="B26" s="63">
        <v>1</v>
      </c>
      <c r="C26" s="63">
        <v>3</v>
      </c>
      <c r="D26" s="63"/>
      <c r="E26" s="63">
        <f>B26+C26+D26</f>
        <v>4</v>
      </c>
      <c r="F26" s="63"/>
      <c r="G26" s="63">
        <v>0</v>
      </c>
      <c r="H26" s="63">
        <v>1</v>
      </c>
      <c r="I26" s="63">
        <v>2</v>
      </c>
      <c r="J26" s="63">
        <v>1</v>
      </c>
      <c r="K26" s="63">
        <v>3</v>
      </c>
      <c r="L26" s="63">
        <v>2</v>
      </c>
    </row>
    <row r="27" spans="1:12" ht="15" customHeight="1" x14ac:dyDescent="0.2">
      <c r="A27" s="62" t="s">
        <v>61</v>
      </c>
      <c r="B27" s="63">
        <v>3</v>
      </c>
      <c r="C27" s="63">
        <v>1</v>
      </c>
      <c r="D27" s="63"/>
      <c r="E27" s="63">
        <f>B27+C27+D27</f>
        <v>4</v>
      </c>
      <c r="F27" s="63">
        <v>4</v>
      </c>
      <c r="G27" s="63">
        <v>3</v>
      </c>
      <c r="H27" s="63">
        <v>3</v>
      </c>
      <c r="I27" s="63">
        <v>3</v>
      </c>
      <c r="J27" s="63">
        <v>3</v>
      </c>
      <c r="K27" s="63">
        <v>4</v>
      </c>
      <c r="L27" s="63">
        <v>3</v>
      </c>
    </row>
    <row r="28" spans="1:12" ht="15" customHeight="1" x14ac:dyDescent="0.2">
      <c r="A28" s="62" t="s">
        <v>31</v>
      </c>
      <c r="B28" s="63">
        <v>1</v>
      </c>
      <c r="C28" s="63">
        <v>3</v>
      </c>
      <c r="D28" s="63"/>
      <c r="E28" s="63">
        <f>B28+C28+D28</f>
        <v>4</v>
      </c>
      <c r="F28" s="63">
        <v>4</v>
      </c>
      <c r="G28" s="63">
        <v>2</v>
      </c>
      <c r="H28" s="63">
        <v>1</v>
      </c>
      <c r="I28" s="63">
        <v>1</v>
      </c>
      <c r="J28" s="63">
        <v>1</v>
      </c>
      <c r="K28" s="63">
        <v>1</v>
      </c>
      <c r="L28" s="63">
        <v>1</v>
      </c>
    </row>
    <row r="29" spans="1:12" ht="15" customHeight="1" x14ac:dyDescent="0.2">
      <c r="A29" s="62" t="s">
        <v>28</v>
      </c>
      <c r="B29" s="63">
        <v>3</v>
      </c>
      <c r="C29" s="63"/>
      <c r="D29" s="63"/>
      <c r="E29" s="63">
        <f>B29+C29+D29</f>
        <v>3</v>
      </c>
      <c r="F29" s="63">
        <v>2</v>
      </c>
      <c r="G29" s="63">
        <v>0</v>
      </c>
      <c r="H29" s="63"/>
      <c r="I29" s="63"/>
      <c r="J29" s="63"/>
      <c r="K29" s="63">
        <v>1</v>
      </c>
      <c r="L29" s="63">
        <v>1</v>
      </c>
    </row>
    <row r="30" spans="1:12" ht="15" customHeight="1" x14ac:dyDescent="0.2">
      <c r="A30" s="62" t="s">
        <v>64</v>
      </c>
      <c r="B30" s="63">
        <v>2</v>
      </c>
      <c r="C30" s="63"/>
      <c r="D30" s="63">
        <v>1</v>
      </c>
      <c r="E30" s="63">
        <f>B30+C30+D30</f>
        <v>3</v>
      </c>
      <c r="F30" s="63">
        <v>3</v>
      </c>
      <c r="G30" s="63">
        <v>3</v>
      </c>
      <c r="H30" s="63">
        <v>3</v>
      </c>
      <c r="I30" s="63">
        <v>2</v>
      </c>
      <c r="J30" s="63">
        <v>2</v>
      </c>
      <c r="K30" s="63">
        <v>1</v>
      </c>
      <c r="L30" s="63">
        <v>1</v>
      </c>
    </row>
    <row r="31" spans="1:12" ht="15" customHeight="1" x14ac:dyDescent="0.2">
      <c r="A31" s="62" t="s">
        <v>41</v>
      </c>
      <c r="B31" s="63">
        <v>2</v>
      </c>
      <c r="C31" s="63"/>
      <c r="D31" s="63"/>
      <c r="E31" s="63">
        <f>B31+C31+D31</f>
        <v>2</v>
      </c>
      <c r="F31" s="63">
        <v>2</v>
      </c>
      <c r="G31" s="63">
        <v>2</v>
      </c>
      <c r="H31" s="63">
        <v>2</v>
      </c>
      <c r="I31" s="63">
        <v>2</v>
      </c>
      <c r="J31" s="63">
        <v>1</v>
      </c>
      <c r="K31" s="63">
        <v>1</v>
      </c>
      <c r="L31" s="63">
        <v>1</v>
      </c>
    </row>
    <row r="32" spans="1:12" ht="15" customHeight="1" x14ac:dyDescent="0.2">
      <c r="A32" s="62" t="s">
        <v>44</v>
      </c>
      <c r="B32" s="63">
        <v>2</v>
      </c>
      <c r="C32" s="63"/>
      <c r="D32" s="63"/>
      <c r="E32" s="63">
        <f>B32+C32+D32</f>
        <v>2</v>
      </c>
      <c r="F32" s="63">
        <v>1</v>
      </c>
      <c r="G32" s="63">
        <v>1</v>
      </c>
      <c r="H32" s="63">
        <v>1</v>
      </c>
      <c r="I32" s="63">
        <v>1</v>
      </c>
      <c r="J32" s="63">
        <v>1</v>
      </c>
      <c r="K32" s="63">
        <v>1</v>
      </c>
      <c r="L32" s="63">
        <v>1</v>
      </c>
    </row>
    <row r="33" spans="1:12" ht="15" customHeight="1" x14ac:dyDescent="0.2">
      <c r="A33" s="62" t="s">
        <v>51</v>
      </c>
      <c r="B33" s="63">
        <v>1</v>
      </c>
      <c r="C33" s="63">
        <v>1</v>
      </c>
      <c r="D33" s="63"/>
      <c r="E33" s="63">
        <f>B33+C33+D33</f>
        <v>2</v>
      </c>
      <c r="F33" s="63">
        <v>1</v>
      </c>
      <c r="G33" s="63">
        <v>1</v>
      </c>
      <c r="H33" s="63">
        <v>1</v>
      </c>
      <c r="I33" s="63">
        <v>2</v>
      </c>
      <c r="J33" s="63">
        <v>2</v>
      </c>
      <c r="K33" s="63">
        <v>4</v>
      </c>
      <c r="L33" s="63">
        <v>3</v>
      </c>
    </row>
    <row r="34" spans="1:12" ht="15" customHeight="1" x14ac:dyDescent="0.2">
      <c r="A34" s="62" t="s">
        <v>58</v>
      </c>
      <c r="B34" s="63"/>
      <c r="C34" s="63">
        <v>2</v>
      </c>
      <c r="D34" s="63"/>
      <c r="E34" s="63">
        <f>B34+C34+D34</f>
        <v>2</v>
      </c>
      <c r="F34" s="63">
        <v>2</v>
      </c>
      <c r="G34" s="63">
        <v>5</v>
      </c>
      <c r="H34" s="63">
        <v>9</v>
      </c>
      <c r="I34" s="63">
        <v>9</v>
      </c>
      <c r="J34" s="63">
        <v>9</v>
      </c>
      <c r="K34" s="63">
        <v>9</v>
      </c>
      <c r="L34" s="63">
        <v>5</v>
      </c>
    </row>
    <row r="35" spans="1:12" ht="15" customHeight="1" x14ac:dyDescent="0.2">
      <c r="A35" s="62" t="s">
        <v>84</v>
      </c>
      <c r="B35" s="63">
        <v>1</v>
      </c>
      <c r="C35" s="63"/>
      <c r="D35" s="63">
        <v>1</v>
      </c>
      <c r="E35" s="63">
        <f>B35+C35+D35</f>
        <v>2</v>
      </c>
      <c r="F35" s="63"/>
      <c r="G35" s="63"/>
      <c r="H35" s="63"/>
      <c r="I35" s="63"/>
      <c r="J35" s="63"/>
      <c r="K35" s="63"/>
      <c r="L35" s="63"/>
    </row>
    <row r="36" spans="1:12" ht="15" customHeight="1" x14ac:dyDescent="0.2">
      <c r="A36" s="62" t="s">
        <v>27</v>
      </c>
      <c r="B36" s="63">
        <v>2</v>
      </c>
      <c r="C36" s="63"/>
      <c r="D36" s="63"/>
      <c r="E36" s="63">
        <f>B36+C36+D36</f>
        <v>2</v>
      </c>
      <c r="F36" s="63">
        <v>2</v>
      </c>
      <c r="G36" s="63">
        <v>2</v>
      </c>
      <c r="H36" s="63">
        <v>2</v>
      </c>
      <c r="I36" s="63"/>
      <c r="J36" s="63">
        <v>2</v>
      </c>
      <c r="K36" s="63">
        <v>2</v>
      </c>
      <c r="L36" s="63">
        <v>2</v>
      </c>
    </row>
    <row r="37" spans="1:12" ht="15" customHeight="1" x14ac:dyDescent="0.2">
      <c r="A37" s="62" t="s">
        <v>86</v>
      </c>
      <c r="B37" s="63"/>
      <c r="C37" s="63">
        <v>2</v>
      </c>
      <c r="D37" s="63"/>
      <c r="E37" s="63">
        <f>B37+C37+D37</f>
        <v>2</v>
      </c>
      <c r="F37" s="63"/>
      <c r="G37" s="63"/>
      <c r="H37" s="63"/>
      <c r="I37" s="63"/>
      <c r="J37" s="63"/>
      <c r="K37" s="63"/>
      <c r="L37" s="63"/>
    </row>
    <row r="38" spans="1:12" ht="15" customHeight="1" x14ac:dyDescent="0.2">
      <c r="A38" s="62" t="s">
        <v>32</v>
      </c>
      <c r="B38" s="63">
        <v>2</v>
      </c>
      <c r="C38" s="63"/>
      <c r="D38" s="63"/>
      <c r="E38" s="63">
        <f>B38+C38+D38</f>
        <v>2</v>
      </c>
      <c r="F38" s="63">
        <v>2</v>
      </c>
      <c r="G38" s="63">
        <v>3</v>
      </c>
      <c r="H38" s="63">
        <v>3</v>
      </c>
      <c r="I38" s="63">
        <v>2</v>
      </c>
      <c r="J38" s="63">
        <v>1</v>
      </c>
      <c r="K38" s="63">
        <v>2</v>
      </c>
      <c r="L38" s="63">
        <v>2</v>
      </c>
    </row>
    <row r="39" spans="1:12" ht="15" customHeight="1" x14ac:dyDescent="0.2">
      <c r="A39" s="62" t="s">
        <v>66</v>
      </c>
      <c r="B39" s="63">
        <v>2</v>
      </c>
      <c r="C39" s="63"/>
      <c r="D39" s="63"/>
      <c r="E39" s="63">
        <f>B39+C39+D39</f>
        <v>2</v>
      </c>
      <c r="F39" s="63">
        <v>3</v>
      </c>
      <c r="G39" s="63">
        <v>4</v>
      </c>
      <c r="H39" s="63">
        <v>3</v>
      </c>
      <c r="I39" s="63">
        <v>1</v>
      </c>
      <c r="J39" s="63"/>
      <c r="K39" s="63">
        <v>1</v>
      </c>
      <c r="L39" s="63"/>
    </row>
    <row r="40" spans="1:12" ht="15" customHeight="1" x14ac:dyDescent="0.2">
      <c r="A40" s="62" t="s">
        <v>36</v>
      </c>
      <c r="B40" s="63">
        <v>1</v>
      </c>
      <c r="C40" s="63"/>
      <c r="D40" s="63"/>
      <c r="E40" s="63">
        <f>B40+C40+D40</f>
        <v>1</v>
      </c>
      <c r="F40" s="63">
        <v>1</v>
      </c>
      <c r="G40" s="63">
        <v>1</v>
      </c>
      <c r="H40" s="63">
        <v>1</v>
      </c>
      <c r="I40" s="63">
        <v>1</v>
      </c>
      <c r="J40" s="63">
        <v>1</v>
      </c>
      <c r="K40" s="63">
        <v>2</v>
      </c>
      <c r="L40" s="63">
        <v>2</v>
      </c>
    </row>
    <row r="41" spans="1:12" ht="15" customHeight="1" x14ac:dyDescent="0.2">
      <c r="A41" s="62" t="s">
        <v>42</v>
      </c>
      <c r="B41" s="63">
        <v>1</v>
      </c>
      <c r="C41" s="63"/>
      <c r="D41" s="63"/>
      <c r="E41" s="63">
        <f>B41+C41+D41</f>
        <v>1</v>
      </c>
      <c r="F41" s="63"/>
      <c r="G41" s="63">
        <v>0</v>
      </c>
      <c r="H41" s="63"/>
      <c r="I41" s="63"/>
      <c r="J41" s="63"/>
      <c r="K41" s="63">
        <v>1</v>
      </c>
      <c r="L41" s="63"/>
    </row>
    <row r="42" spans="1:12" ht="15" customHeight="1" x14ac:dyDescent="0.2">
      <c r="A42" s="62" t="s">
        <v>43</v>
      </c>
      <c r="B42" s="63"/>
      <c r="C42" s="63">
        <v>1</v>
      </c>
      <c r="D42" s="63"/>
      <c r="E42" s="63">
        <f>B42+C42+D42</f>
        <v>1</v>
      </c>
      <c r="F42" s="63">
        <v>1</v>
      </c>
      <c r="G42" s="63">
        <v>1</v>
      </c>
      <c r="H42" s="63">
        <v>1</v>
      </c>
      <c r="I42" s="63">
        <v>2</v>
      </c>
      <c r="J42" s="63">
        <v>2</v>
      </c>
      <c r="K42" s="63">
        <v>2</v>
      </c>
      <c r="L42" s="63">
        <v>2</v>
      </c>
    </row>
    <row r="43" spans="1:12" ht="15" customHeight="1" x14ac:dyDescent="0.2">
      <c r="A43" s="62" t="s">
        <v>50</v>
      </c>
      <c r="B43" s="63">
        <v>1</v>
      </c>
      <c r="C43" s="63"/>
      <c r="D43" s="63"/>
      <c r="E43" s="63">
        <f>B43+C43+D43</f>
        <v>1</v>
      </c>
      <c r="F43" s="63">
        <v>1</v>
      </c>
      <c r="G43" s="63">
        <v>1</v>
      </c>
      <c r="H43" s="63">
        <v>2</v>
      </c>
      <c r="I43" s="63">
        <v>2</v>
      </c>
      <c r="J43" s="63">
        <v>2</v>
      </c>
      <c r="K43" s="63">
        <v>2</v>
      </c>
      <c r="L43" s="63">
        <v>2</v>
      </c>
    </row>
    <row r="44" spans="1:12" ht="15" customHeight="1" x14ac:dyDescent="0.2">
      <c r="A44" s="62" t="s">
        <v>59</v>
      </c>
      <c r="B44" s="63"/>
      <c r="C44" s="63">
        <v>1</v>
      </c>
      <c r="D44" s="63"/>
      <c r="E44" s="63">
        <f>B44+C44+D44</f>
        <v>1</v>
      </c>
      <c r="F44" s="63">
        <v>1</v>
      </c>
      <c r="G44" s="63">
        <v>1</v>
      </c>
      <c r="H44" s="63">
        <v>2</v>
      </c>
      <c r="I44" s="63">
        <v>2</v>
      </c>
      <c r="J44" s="63">
        <v>2</v>
      </c>
      <c r="K44" s="63">
        <v>3</v>
      </c>
      <c r="L44" s="63">
        <v>3</v>
      </c>
    </row>
    <row r="45" spans="1:12" ht="15" customHeight="1" x14ac:dyDescent="0.2">
      <c r="A45" s="62" t="s">
        <v>60</v>
      </c>
      <c r="B45" s="63"/>
      <c r="C45" s="63">
        <v>1</v>
      </c>
      <c r="D45" s="63"/>
      <c r="E45" s="63">
        <f>B45+C45+D45</f>
        <v>1</v>
      </c>
      <c r="F45" s="63">
        <v>3</v>
      </c>
      <c r="G45" s="63">
        <v>3</v>
      </c>
      <c r="H45" s="63">
        <v>3</v>
      </c>
      <c r="I45" s="63">
        <v>3</v>
      </c>
      <c r="J45" s="63">
        <v>4</v>
      </c>
      <c r="K45" s="63">
        <v>1</v>
      </c>
      <c r="L45" s="63">
        <v>3</v>
      </c>
    </row>
    <row r="46" spans="1:12" ht="15" customHeight="1" x14ac:dyDescent="0.2">
      <c r="A46" s="62" t="s">
        <v>74</v>
      </c>
      <c r="B46" s="63">
        <v>1</v>
      </c>
      <c r="C46" s="63"/>
      <c r="D46" s="63"/>
      <c r="E46" s="63">
        <f>B46+C46+D46</f>
        <v>1</v>
      </c>
      <c r="F46" s="63">
        <v>1</v>
      </c>
      <c r="G46" s="63">
        <v>0</v>
      </c>
      <c r="H46" s="63">
        <v>5</v>
      </c>
      <c r="I46" s="63">
        <v>5</v>
      </c>
      <c r="J46" s="63"/>
      <c r="K46" s="63"/>
      <c r="L46" s="63"/>
    </row>
    <row r="47" spans="1:12" ht="15" customHeight="1" x14ac:dyDescent="0.2">
      <c r="A47" s="62" t="s">
        <v>63</v>
      </c>
      <c r="B47" s="63">
        <v>1</v>
      </c>
      <c r="C47" s="63"/>
      <c r="D47" s="63"/>
      <c r="E47" s="63">
        <f>B47+C47+D47</f>
        <v>1</v>
      </c>
      <c r="F47" s="63"/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</row>
    <row r="48" spans="1:12" ht="15" customHeight="1" x14ac:dyDescent="0.2">
      <c r="A48" s="62" t="s">
        <v>85</v>
      </c>
      <c r="B48" s="63"/>
      <c r="C48" s="63">
        <v>1</v>
      </c>
      <c r="D48" s="63"/>
      <c r="E48" s="63">
        <f>B48+C48+D48</f>
        <v>1</v>
      </c>
      <c r="F48" s="63"/>
      <c r="G48" s="63"/>
      <c r="H48" s="63"/>
      <c r="I48" s="63"/>
      <c r="J48" s="63"/>
      <c r="K48" s="63"/>
      <c r="L48" s="63"/>
    </row>
    <row r="49" spans="1:12" ht="15" customHeight="1" x14ac:dyDescent="0.2">
      <c r="A49" s="62" t="s">
        <v>80</v>
      </c>
      <c r="B49" s="63"/>
      <c r="C49" s="63">
        <v>1</v>
      </c>
      <c r="D49" s="63"/>
      <c r="E49" s="63">
        <f>B49+C49+D49</f>
        <v>1</v>
      </c>
      <c r="F49" s="63">
        <v>2</v>
      </c>
      <c r="G49" s="63"/>
      <c r="H49" s="63"/>
      <c r="I49" s="63"/>
      <c r="J49" s="63"/>
      <c r="K49" s="63"/>
      <c r="L49" s="63"/>
    </row>
    <row r="50" spans="1:12" ht="15" customHeight="1" x14ac:dyDescent="0.2">
      <c r="A50" s="62" t="s">
        <v>69</v>
      </c>
      <c r="B50" s="63"/>
      <c r="C50" s="63">
        <v>1</v>
      </c>
      <c r="D50" s="63"/>
      <c r="E50" s="63">
        <f>B50+C50+D50</f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/>
      <c r="L50" s="63"/>
    </row>
    <row r="51" spans="1:12" ht="15" customHeight="1" x14ac:dyDescent="0.2">
      <c r="A51" s="62" t="s">
        <v>87</v>
      </c>
      <c r="B51" s="63"/>
      <c r="C51" s="63">
        <v>1</v>
      </c>
      <c r="D51" s="63"/>
      <c r="E51" s="63">
        <f>B51+C51+D51</f>
        <v>1</v>
      </c>
      <c r="F51" s="63"/>
      <c r="G51" s="63"/>
      <c r="H51" s="63"/>
      <c r="I51" s="63"/>
      <c r="J51" s="63"/>
      <c r="K51" s="63"/>
      <c r="L51" s="63"/>
    </row>
    <row r="52" spans="1:12" ht="15" customHeight="1" x14ac:dyDescent="0.2">
      <c r="A52" s="62" t="s">
        <v>81</v>
      </c>
      <c r="B52" s="63"/>
      <c r="C52" s="63">
        <v>1</v>
      </c>
      <c r="D52" s="63"/>
      <c r="E52" s="63">
        <f>B52+C52+D52</f>
        <v>1</v>
      </c>
      <c r="F52" s="63">
        <v>2</v>
      </c>
      <c r="G52" s="63"/>
      <c r="H52" s="63"/>
      <c r="I52" s="63"/>
      <c r="J52" s="63"/>
      <c r="K52" s="63"/>
      <c r="L52" s="63"/>
    </row>
    <row r="53" spans="1:12" ht="15" customHeight="1" x14ac:dyDescent="0.2">
      <c r="A53" s="62" t="s">
        <v>73</v>
      </c>
      <c r="B53" s="63">
        <v>1</v>
      </c>
      <c r="C53" s="63"/>
      <c r="D53" s="63"/>
      <c r="E53" s="63">
        <f>B53+C53+D53</f>
        <v>1</v>
      </c>
      <c r="F53" s="63">
        <v>3</v>
      </c>
      <c r="G53" s="63">
        <v>1</v>
      </c>
      <c r="H53" s="63">
        <v>1</v>
      </c>
      <c r="I53" s="63">
        <v>1</v>
      </c>
      <c r="J53" s="63"/>
      <c r="K53" s="63"/>
      <c r="L53" s="63"/>
    </row>
    <row r="54" spans="1:12" ht="15" customHeight="1" x14ac:dyDescent="0.2">
      <c r="A54" s="62" t="s">
        <v>70</v>
      </c>
      <c r="B54" s="63">
        <v>1</v>
      </c>
      <c r="C54" s="63"/>
      <c r="D54" s="63"/>
      <c r="E54" s="63">
        <f>B54+C54+D54</f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/>
      <c r="L54" s="63"/>
    </row>
    <row r="55" spans="1:12" ht="15" customHeight="1" x14ac:dyDescent="0.2">
      <c r="A55" s="33" t="s">
        <v>33</v>
      </c>
      <c r="B55" s="32">
        <f>SUM(B5:B54)</f>
        <v>239</v>
      </c>
      <c r="C55" s="32">
        <f>SUM(C5:C54)</f>
        <v>201</v>
      </c>
      <c r="D55" s="32">
        <f>SUM(D5:D54)</f>
        <v>104</v>
      </c>
      <c r="E55" s="32">
        <f>SUM(E5:E54)</f>
        <v>544</v>
      </c>
      <c r="F55" s="32">
        <f>SUM(F5:F54)</f>
        <v>519</v>
      </c>
      <c r="G55" s="32">
        <v>502</v>
      </c>
      <c r="H55" s="32">
        <v>527</v>
      </c>
      <c r="I55" s="32">
        <v>515</v>
      </c>
      <c r="J55" s="32">
        <v>483</v>
      </c>
      <c r="K55" s="32">
        <v>490</v>
      </c>
      <c r="L55" s="32">
        <v>457</v>
      </c>
    </row>
  </sheetData>
  <sortState ref="A5:L70">
    <sortCondition descending="1" ref="E5:E70"/>
  </sortState>
  <mergeCells count="10">
    <mergeCell ref="A1:L2"/>
    <mergeCell ref="B3:C3"/>
    <mergeCell ref="L3:L4"/>
    <mergeCell ref="K3:K4"/>
    <mergeCell ref="J3:J4"/>
    <mergeCell ref="I3:I4"/>
    <mergeCell ref="H3:H4"/>
    <mergeCell ref="G3:G4"/>
    <mergeCell ref="E3:E4"/>
    <mergeCell ref="F3:F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G15"/>
  <sheetViews>
    <sheetView showGridLines="0" showRowColHeaders="0" tabSelected="1" workbookViewId="0">
      <selection activeCell="E15" sqref="E15"/>
    </sheetView>
  </sheetViews>
  <sheetFormatPr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5" width="4.42578125" bestFit="1" customWidth="1"/>
    <col min="6" max="6" width="3.85546875" bestFit="1" customWidth="1"/>
    <col min="7" max="7" width="5.5703125" bestFit="1" customWidth="1"/>
  </cols>
  <sheetData>
    <row r="1" spans="2:7" ht="15.75" thickBot="1" x14ac:dyDescent="0.3"/>
    <row r="2" spans="2:7" ht="15" customHeight="1" x14ac:dyDescent="0.25">
      <c r="B2" s="39" t="s">
        <v>23</v>
      </c>
      <c r="C2" s="40"/>
      <c r="D2" s="40"/>
      <c r="E2" s="40"/>
      <c r="F2" s="40"/>
      <c r="G2" s="41"/>
    </row>
    <row r="3" spans="2:7" ht="15.75" thickBot="1" x14ac:dyDescent="0.3">
      <c r="B3" s="42"/>
      <c r="C3" s="43"/>
      <c r="D3" s="43"/>
      <c r="E3" s="43"/>
      <c r="F3" s="43"/>
      <c r="G3" s="44"/>
    </row>
    <row r="4" spans="2:7" x14ac:dyDescent="0.25">
      <c r="B4" s="5" t="s">
        <v>15</v>
      </c>
      <c r="C4" s="7" t="s">
        <v>16</v>
      </c>
      <c r="D4" s="14" t="s">
        <v>17</v>
      </c>
      <c r="E4" s="7" t="s">
        <v>3</v>
      </c>
      <c r="F4" s="7" t="s">
        <v>4</v>
      </c>
      <c r="G4" s="6" t="s">
        <v>5</v>
      </c>
    </row>
    <row r="5" spans="2:7" x14ac:dyDescent="0.25">
      <c r="B5" s="13">
        <v>1</v>
      </c>
      <c r="C5" s="8">
        <f>E5+F5+G5</f>
        <v>179</v>
      </c>
      <c r="D5" s="15">
        <f t="shared" ref="D5:D13" si="0">C5/$C$14</f>
        <v>0.62152777777777779</v>
      </c>
      <c r="E5" s="8">
        <v>99</v>
      </c>
      <c r="F5" s="8">
        <v>79</v>
      </c>
      <c r="G5" s="9">
        <v>1</v>
      </c>
    </row>
    <row r="6" spans="2:7" x14ac:dyDescent="0.25">
      <c r="B6" s="13">
        <v>2</v>
      </c>
      <c r="C6" s="8">
        <f>(E6+F6+G6)/B6</f>
        <v>42</v>
      </c>
      <c r="D6" s="15">
        <f t="shared" si="0"/>
        <v>0.14583333333333334</v>
      </c>
      <c r="E6" s="8">
        <v>47</v>
      </c>
      <c r="F6" s="8">
        <v>29</v>
      </c>
      <c r="G6" s="9">
        <v>8</v>
      </c>
    </row>
    <row r="7" spans="2:7" x14ac:dyDescent="0.25">
      <c r="B7" s="13">
        <v>3</v>
      </c>
      <c r="C7" s="8">
        <f t="shared" ref="C7:C13" si="1">(E7+F7+G7)/B7</f>
        <v>26</v>
      </c>
      <c r="D7" s="15">
        <f t="shared" si="0"/>
        <v>9.0277777777777776E-2</v>
      </c>
      <c r="E7" s="8">
        <v>35</v>
      </c>
      <c r="F7" s="8">
        <v>27</v>
      </c>
      <c r="G7" s="9">
        <v>16</v>
      </c>
    </row>
    <row r="8" spans="2:7" x14ac:dyDescent="0.25">
      <c r="B8" s="13">
        <v>4</v>
      </c>
      <c r="C8" s="8">
        <f t="shared" si="1"/>
        <v>26</v>
      </c>
      <c r="D8" s="15">
        <f t="shared" si="0"/>
        <v>9.0277777777777776E-2</v>
      </c>
      <c r="E8" s="8">
        <v>32</v>
      </c>
      <c r="F8" s="8">
        <v>33</v>
      </c>
      <c r="G8" s="9">
        <v>39</v>
      </c>
    </row>
    <row r="9" spans="2:7" s="22" customFormat="1" x14ac:dyDescent="0.25">
      <c r="B9" s="13">
        <v>5</v>
      </c>
      <c r="C9" s="8">
        <f t="shared" si="1"/>
        <v>7</v>
      </c>
      <c r="D9" s="15">
        <f t="shared" si="0"/>
        <v>2.4305555555555556E-2</v>
      </c>
      <c r="E9" s="8">
        <v>9</v>
      </c>
      <c r="F9" s="8">
        <v>9</v>
      </c>
      <c r="G9" s="9">
        <v>17</v>
      </c>
    </row>
    <row r="10" spans="2:7" s="22" customFormat="1" x14ac:dyDescent="0.25">
      <c r="B10" s="13">
        <v>6</v>
      </c>
      <c r="C10" s="8">
        <f t="shared" si="1"/>
        <v>6</v>
      </c>
      <c r="D10" s="15">
        <f t="shared" si="0"/>
        <v>2.0833333333333332E-2</v>
      </c>
      <c r="E10" s="8">
        <v>10</v>
      </c>
      <c r="F10" s="8">
        <v>11</v>
      </c>
      <c r="G10" s="9">
        <v>15</v>
      </c>
    </row>
    <row r="11" spans="2:7" s="22" customFormat="1" x14ac:dyDescent="0.25">
      <c r="B11" s="13">
        <v>7</v>
      </c>
      <c r="C11" s="8">
        <f t="shared" si="1"/>
        <v>1</v>
      </c>
      <c r="D11" s="15">
        <f t="shared" si="0"/>
        <v>3.472222222222222E-3</v>
      </c>
      <c r="E11" s="8">
        <v>2</v>
      </c>
      <c r="F11" s="8">
        <v>2</v>
      </c>
      <c r="G11" s="9">
        <v>3</v>
      </c>
    </row>
    <row r="12" spans="2:7" x14ac:dyDescent="0.25">
      <c r="B12" s="13">
        <v>8</v>
      </c>
      <c r="C12" s="8">
        <f t="shared" si="1"/>
        <v>1</v>
      </c>
      <c r="D12" s="15">
        <f t="shared" si="0"/>
        <v>3.472222222222222E-3</v>
      </c>
      <c r="E12" s="8">
        <v>2</v>
      </c>
      <c r="F12" s="8">
        <v>2</v>
      </c>
      <c r="G12" s="9">
        <v>4</v>
      </c>
    </row>
    <row r="13" spans="2:7" s="25" customFormat="1" x14ac:dyDescent="0.25">
      <c r="B13" s="27" t="s">
        <v>88</v>
      </c>
      <c r="C13" s="8">
        <f>(E13+F13+G13)/13</f>
        <v>1</v>
      </c>
      <c r="D13" s="15">
        <f t="shared" si="0"/>
        <v>3.472222222222222E-3</v>
      </c>
      <c r="E13" s="28">
        <v>3</v>
      </c>
      <c r="F13" s="28">
        <v>9</v>
      </c>
      <c r="G13" s="26">
        <v>1</v>
      </c>
    </row>
    <row r="14" spans="2:7" ht="15.75" thickBot="1" x14ac:dyDescent="0.3">
      <c r="B14" s="10" t="s">
        <v>33</v>
      </c>
      <c r="C14" s="11">
        <v>288</v>
      </c>
      <c r="D14" s="15">
        <f>C14/$C$14</f>
        <v>1</v>
      </c>
      <c r="E14" s="11">
        <f>SUM(E5:E13)</f>
        <v>239</v>
      </c>
      <c r="F14" s="11">
        <f>SUM(F5:F13)</f>
        <v>201</v>
      </c>
      <c r="G14" s="12">
        <f>SUM(G5:G13)</f>
        <v>104</v>
      </c>
    </row>
    <row r="15" spans="2:7" x14ac:dyDescent="0.25">
      <c r="C15" s="29"/>
      <c r="D15" s="30"/>
      <c r="E15" s="31"/>
    </row>
  </sheetData>
  <mergeCells count="1">
    <mergeCell ref="B2:G3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Minori</vt:lpstr>
      <vt:lpstr>Nazionalità</vt:lpstr>
      <vt:lpstr>Famiglie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2018-08-24T09:33:57Z</dcterms:modified>
</cp:coreProperties>
</file>