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60" yWindow="540" windowWidth="15480" windowHeight="10410" activeTab="2"/>
  </bookViews>
  <sheets>
    <sheet name="Residenti stranieri" sheetId="5" r:id="rId1"/>
    <sheet name="Classi di età" sheetId="6" r:id="rId2"/>
    <sheet name="Nazionalità " sheetId="4" r:id="rId3"/>
    <sheet name="Minori" sheetId="7" r:id="rId4"/>
    <sheet name="Famiglie  " sheetId="9" r:id="rId5"/>
  </sheets>
  <definedNames>
    <definedName name="_xlnm._FilterDatabase" localSheetId="2" hidden="1">'Nazionalità '!$A$5:$M$94</definedName>
  </definedNames>
  <calcPr calcId="145621"/>
</workbook>
</file>

<file path=xl/calcChain.xml><?xml version="1.0" encoding="utf-8"?>
<calcChain xmlns="http://schemas.openxmlformats.org/spreadsheetml/2006/main">
  <c r="E6" i="4" l="1"/>
  <c r="E42" i="4"/>
  <c r="E37" i="4"/>
  <c r="E69" i="4"/>
  <c r="E43" i="4"/>
  <c r="E44" i="4"/>
  <c r="E31" i="4"/>
  <c r="E56" i="4"/>
  <c r="E70" i="4"/>
  <c r="E21" i="4"/>
  <c r="E26" i="4"/>
  <c r="E38" i="4"/>
  <c r="E71" i="4"/>
  <c r="E57" i="4"/>
  <c r="E8" i="4"/>
  <c r="E47" i="4"/>
  <c r="E72" i="4"/>
  <c r="E19" i="4"/>
  <c r="E58" i="4"/>
  <c r="E23" i="4"/>
  <c r="E32" i="4"/>
  <c r="E28" i="4"/>
  <c r="E45" i="4"/>
  <c r="E39" i="4"/>
  <c r="E40" i="4"/>
  <c r="E12" i="4"/>
  <c r="E46" i="4"/>
  <c r="E59" i="4"/>
  <c r="E48" i="4"/>
  <c r="E24" i="4"/>
  <c r="E60" i="4"/>
  <c r="E73" i="4"/>
  <c r="E16" i="4"/>
  <c r="E49" i="4"/>
  <c r="E11" i="4"/>
  <c r="E7" i="4"/>
  <c r="E74" i="4"/>
  <c r="E33" i="4"/>
  <c r="E50" i="4"/>
  <c r="E9" i="4"/>
  <c r="E29" i="4"/>
  <c r="E17" i="4"/>
  <c r="E10" i="4"/>
  <c r="E18" i="4"/>
  <c r="E51" i="4"/>
  <c r="E5" i="4"/>
  <c r="E35" i="4"/>
  <c r="E22" i="4"/>
  <c r="E75" i="4"/>
  <c r="E34" i="4"/>
  <c r="E61" i="4"/>
  <c r="E52" i="4"/>
  <c r="E14" i="4"/>
  <c r="E76" i="4"/>
  <c r="E53" i="4"/>
  <c r="E20" i="4"/>
  <c r="E41" i="4"/>
  <c r="E13" i="4"/>
  <c r="E62" i="4"/>
  <c r="E77" i="4"/>
  <c r="E63" i="4"/>
  <c r="E78" i="4"/>
  <c r="E79" i="4"/>
  <c r="E80" i="4"/>
  <c r="E81" i="4"/>
  <c r="E82" i="4"/>
  <c r="E83" i="4"/>
  <c r="E84" i="4"/>
  <c r="E15" i="4"/>
  <c r="E30" i="4"/>
  <c r="E36" i="4"/>
  <c r="E64" i="4"/>
  <c r="E85" i="4"/>
  <c r="E65" i="4"/>
  <c r="E86" i="4"/>
  <c r="E66" i="4"/>
  <c r="E87" i="4"/>
  <c r="E27" i="4"/>
  <c r="E88" i="4"/>
  <c r="E89" i="4"/>
  <c r="E25" i="4"/>
  <c r="E90" i="4"/>
  <c r="E91" i="4"/>
  <c r="E92" i="4"/>
  <c r="E54" i="4"/>
  <c r="E93" i="4"/>
  <c r="E67" i="4"/>
  <c r="E68" i="4"/>
  <c r="E94" i="4"/>
  <c r="E55" i="4"/>
  <c r="C95" i="4"/>
  <c r="D95" i="4"/>
  <c r="F95" i="4"/>
  <c r="B95" i="4" l="1"/>
  <c r="E95" i="4"/>
  <c r="C18" i="9" l="1"/>
  <c r="G18" i="9"/>
  <c r="F18" i="9"/>
  <c r="E18" i="9"/>
  <c r="D5" i="5"/>
  <c r="P17" i="5" l="1"/>
  <c r="P18" i="5"/>
  <c r="E9" i="6"/>
  <c r="D8" i="7"/>
  <c r="F8" i="7"/>
  <c r="P6" i="5"/>
  <c r="P7" i="5"/>
  <c r="P8" i="5"/>
  <c r="P10" i="5"/>
  <c r="P11" i="5"/>
  <c r="P12" i="5"/>
  <c r="P13" i="5"/>
  <c r="D17" i="9" l="1"/>
  <c r="D9" i="9"/>
  <c r="D13" i="9"/>
  <c r="D6" i="9"/>
  <c r="D10" i="9"/>
  <c r="D14" i="9"/>
  <c r="D7" i="9"/>
  <c r="D11" i="9"/>
  <c r="D15" i="9"/>
  <c r="D8" i="9"/>
  <c r="D12" i="9"/>
  <c r="D16" i="9"/>
  <c r="D5" i="9"/>
  <c r="D18" i="9"/>
  <c r="H8" i="7"/>
</calcChain>
</file>

<file path=xl/sharedStrings.xml><?xml version="1.0" encoding="utf-8"?>
<sst xmlns="http://schemas.openxmlformats.org/spreadsheetml/2006/main" count="149" uniqueCount="136">
  <si>
    <t>Maggiorenni</t>
  </si>
  <si>
    <t>Totale complessivo</t>
  </si>
  <si>
    <t>Paese</t>
  </si>
  <si>
    <t>F</t>
  </si>
  <si>
    <t>M</t>
  </si>
  <si>
    <t>Minori</t>
  </si>
  <si>
    <t>Nazionalità stranieri residenti nel Comune di Reggello</t>
  </si>
  <si>
    <t>Stranieri</t>
  </si>
  <si>
    <t>Italiani</t>
  </si>
  <si>
    <t>Totale</t>
  </si>
  <si>
    <t>Popolazione residente nel Comune di Reggello</t>
  </si>
  <si>
    <t>Anno</t>
  </si>
  <si>
    <t>Popolazione straniera residente nel Comune di Reggello</t>
  </si>
  <si>
    <t>Classi di età</t>
  </si>
  <si>
    <t>Divisione per classi di età degli stranieri residenti nel Comune di Reggello</t>
  </si>
  <si>
    <t>Minori Stranieri</t>
  </si>
  <si>
    <t>Nati in Italia</t>
  </si>
  <si>
    <t>0-5</t>
  </si>
  <si>
    <t>Divisione per classi di età dei minori stranieri residenti nel Comune di Reggello</t>
  </si>
  <si>
    <t>Nati all'estero</t>
  </si>
  <si>
    <t>Numero componenti</t>
  </si>
  <si>
    <t>Numero famiglie</t>
  </si>
  <si>
    <t>%  Totale famiglie</t>
  </si>
  <si>
    <t>Nuclei familiari stranieri residenti nel Comune di Reggello</t>
  </si>
  <si>
    <t>15-17</t>
  </si>
  <si>
    <t>18-49</t>
  </si>
  <si>
    <t>50-65</t>
  </si>
  <si>
    <t>Oltre 65</t>
  </si>
  <si>
    <t>Totale 2009</t>
  </si>
  <si>
    <t>Armenia</t>
  </si>
  <si>
    <t>0-17</t>
  </si>
  <si>
    <t>Repubblica Dominicana</t>
  </si>
  <si>
    <t>Repubblica Slovacca</t>
  </si>
  <si>
    <t>Totale 2010</t>
  </si>
  <si>
    <t>Niger</t>
  </si>
  <si>
    <t>Tanzania</t>
  </si>
  <si>
    <t>Togo</t>
  </si>
  <si>
    <t>Eritrea</t>
  </si>
  <si>
    <t xml:space="preserve"> Totale complessivo </t>
  </si>
  <si>
    <t>Totale 2011</t>
  </si>
  <si>
    <t xml:space="preserve"> Albania </t>
  </si>
  <si>
    <t xml:space="preserve"> Algeria </t>
  </si>
  <si>
    <t xml:space="preserve"> Argentina </t>
  </si>
  <si>
    <t xml:space="preserve"> Australia </t>
  </si>
  <si>
    <t xml:space="preserve"> Austria </t>
  </si>
  <si>
    <t xml:space="preserve"> Belgio </t>
  </si>
  <si>
    <t xml:space="preserve"> Bengala </t>
  </si>
  <si>
    <t xml:space="preserve"> Bielorussia </t>
  </si>
  <si>
    <t xml:space="preserve"> Bosnia </t>
  </si>
  <si>
    <t xml:space="preserve"> Brasile </t>
  </si>
  <si>
    <t xml:space="preserve"> Bulgaria </t>
  </si>
  <si>
    <t xml:space="preserve"> Camerun </t>
  </si>
  <si>
    <t xml:space="preserve"> Canada </t>
  </si>
  <si>
    <t xml:space="preserve"> Cile </t>
  </si>
  <si>
    <t xml:space="preserve"> Cina </t>
  </si>
  <si>
    <t xml:space="preserve"> Colombia </t>
  </si>
  <si>
    <t xml:space="preserve"> Costa d'Avorio </t>
  </si>
  <si>
    <t xml:space="preserve"> Croazia </t>
  </si>
  <si>
    <t xml:space="preserve"> Cuba </t>
  </si>
  <si>
    <t xml:space="preserve"> Ecuador </t>
  </si>
  <si>
    <t xml:space="preserve"> Egitto </t>
  </si>
  <si>
    <t xml:space="preserve"> Filippine </t>
  </si>
  <si>
    <t xml:space="preserve"> Francia </t>
  </si>
  <si>
    <t xml:space="preserve"> Georgia </t>
  </si>
  <si>
    <t xml:space="preserve"> Germania </t>
  </si>
  <si>
    <t xml:space="preserve"> Giappone </t>
  </si>
  <si>
    <t xml:space="preserve"> Grecia </t>
  </si>
  <si>
    <t xml:space="preserve"> Honduras </t>
  </si>
  <si>
    <t xml:space="preserve"> India </t>
  </si>
  <si>
    <t xml:space="preserve"> Iran </t>
  </si>
  <si>
    <t xml:space="preserve"> Irlanda </t>
  </si>
  <si>
    <t xml:space="preserve"> Libano </t>
  </si>
  <si>
    <t xml:space="preserve"> Macedonia </t>
  </si>
  <si>
    <t xml:space="preserve"> Marocco </t>
  </si>
  <si>
    <t xml:space="preserve"> Messico </t>
  </si>
  <si>
    <t xml:space="preserve"> Moldavia </t>
  </si>
  <si>
    <t xml:space="preserve"> Nicaragua </t>
  </si>
  <si>
    <t xml:space="preserve"> Nigeria </t>
  </si>
  <si>
    <t xml:space="preserve"> Paesi Bassi </t>
  </si>
  <si>
    <t xml:space="preserve"> Perù </t>
  </si>
  <si>
    <t xml:space="preserve"> Polonia </t>
  </si>
  <si>
    <t xml:space="preserve"> Regno Unito </t>
  </si>
  <si>
    <t xml:space="preserve"> Repubblica Ceca </t>
  </si>
  <si>
    <t xml:space="preserve"> Romania </t>
  </si>
  <si>
    <t xml:space="preserve"> Russia </t>
  </si>
  <si>
    <t xml:space="preserve"> Senegal </t>
  </si>
  <si>
    <t xml:space="preserve"> Sierra Leone </t>
  </si>
  <si>
    <t xml:space="preserve"> Siria </t>
  </si>
  <si>
    <t xml:space="preserve"> Somalia </t>
  </si>
  <si>
    <t xml:space="preserve"> Spagna </t>
  </si>
  <si>
    <t xml:space="preserve"> Sri Lanka </t>
  </si>
  <si>
    <t xml:space="preserve"> Svezia </t>
  </si>
  <si>
    <t xml:space="preserve"> Svizzera </t>
  </si>
  <si>
    <t xml:space="preserve"> Tunisia </t>
  </si>
  <si>
    <t xml:space="preserve"> U.S.A. </t>
  </si>
  <si>
    <t xml:space="preserve"> Ucraina </t>
  </si>
  <si>
    <t xml:space="preserve"> Ungheria </t>
  </si>
  <si>
    <t xml:space="preserve"> Uzbekistan </t>
  </si>
  <si>
    <t xml:space="preserve">Tailandia </t>
  </si>
  <si>
    <t xml:space="preserve">Kazakistan </t>
  </si>
  <si>
    <t xml:space="preserve"> Kosovo </t>
  </si>
  <si>
    <t>Portogallo</t>
  </si>
  <si>
    <t>Totale 2012</t>
  </si>
  <si>
    <t>Danimarca</t>
  </si>
  <si>
    <t>Kenya</t>
  </si>
  <si>
    <t xml:space="preserve">Burkina Faso </t>
  </si>
  <si>
    <t>Totale 2013</t>
  </si>
  <si>
    <t>Totale 2014</t>
  </si>
  <si>
    <t xml:space="preserve">Indonesia </t>
  </si>
  <si>
    <t xml:space="preserve">Slovenia </t>
  </si>
  <si>
    <t>Madagascar</t>
  </si>
  <si>
    <t>Totale 2015</t>
  </si>
  <si>
    <t>Totale 2016</t>
  </si>
  <si>
    <t>Etiopia</t>
  </si>
  <si>
    <t>Ghana</t>
  </si>
  <si>
    <t>6_14</t>
  </si>
  <si>
    <t>Cambogia</t>
  </si>
  <si>
    <t>Pakistan</t>
  </si>
  <si>
    <t xml:space="preserve">Repubblica del Congo </t>
  </si>
  <si>
    <t>Mauritania</t>
  </si>
  <si>
    <t>Mali</t>
  </si>
  <si>
    <t>Sudan</t>
  </si>
  <si>
    <t>Gambia</t>
  </si>
  <si>
    <t>Totale 2017</t>
  </si>
  <si>
    <t>Capoverde</t>
  </si>
  <si>
    <t>Congo</t>
  </si>
  <si>
    <t xml:space="preserve"> Corea del Sud</t>
  </si>
  <si>
    <t>Guinea</t>
  </si>
  <si>
    <t>Liberia</t>
  </si>
  <si>
    <t>Lituania</t>
  </si>
  <si>
    <t>* Località Saltino</t>
  </si>
  <si>
    <t>50***</t>
  </si>
  <si>
    <t>25**</t>
  </si>
  <si>
    <t>** Località Tosi</t>
  </si>
  <si>
    <t>*** Località Saltino</t>
  </si>
  <si>
    <t>22*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</si>
</sst>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??_-;_-@_-"/>
    <numFmt numFmtId="165" formatCode="#,##0_ ;\-#,##0\ "/>
  </numFmts>
  <fonts count="10" x14ac:knownFonts="1">
    <font>
      <sz val="11"/>
      <color theme="1"/>
      <name val="Calibri"/>
      <family val="2"/>
      <scheme val="minor"/>
    </font>
    <font>
      <b/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name val="Calibri"/>
      <family val="2"/>
    </font>
    <font>
      <sz val="11"/>
      <color indexed="9"/>
      <name val="Calibri"/>
      <family val="2"/>
    </font>
    <font>
      <sz val="8"/>
      <name val="Calibri"/>
      <family val="2"/>
    </font>
    <font>
      <sz val="8"/>
      <name val="Arial"/>
      <family val="2"/>
    </font>
    <font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55"/>
      </patternFill>
    </fill>
    <fill>
      <patternFill patternType="solid">
        <fgColor indexed="23"/>
        <bgColor indexed="23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5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55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horizontal="center" vertical="center" shrinkToFit="1"/>
    </xf>
    <xf numFmtId="0" fontId="2" fillId="0" borderId="0" xfId="0" applyFont="1"/>
    <xf numFmtId="0" fontId="1" fillId="3" borderId="1" xfId="0" applyFont="1" applyFill="1" applyBorder="1" applyAlignment="1">
      <alignment horizontal="center" vertical="center" shrinkToFit="1"/>
    </xf>
    <xf numFmtId="165" fontId="0" fillId="0" borderId="0" xfId="0" applyNumberFormat="1"/>
    <xf numFmtId="0" fontId="1" fillId="3" borderId="2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vertical="center" wrapText="1" shrinkToFit="1"/>
    </xf>
    <xf numFmtId="0" fontId="1" fillId="3" borderId="3" xfId="0" applyFont="1" applyFill="1" applyBorder="1" applyAlignment="1">
      <alignment horizontal="center" vertical="center" shrinkToFit="1"/>
    </xf>
    <xf numFmtId="0" fontId="0" fillId="0" borderId="0" xfId="0"/>
    <xf numFmtId="0" fontId="1" fillId="3" borderId="8" xfId="0" applyFont="1" applyFill="1" applyBorder="1" applyAlignment="1">
      <alignment horizontal="center" vertical="center" shrinkToFit="1"/>
    </xf>
    <xf numFmtId="0" fontId="2" fillId="2" borderId="7" xfId="0" applyNumberFormat="1" applyFont="1" applyFill="1" applyBorder="1" applyAlignment="1">
      <alignment horizontal="center" vertical="center" shrinkToFit="1"/>
    </xf>
    <xf numFmtId="0" fontId="0" fillId="0" borderId="0" xfId="0"/>
    <xf numFmtId="165" fontId="5" fillId="6" borderId="7" xfId="0" applyNumberFormat="1" applyFont="1" applyFill="1" applyBorder="1" applyAlignment="1">
      <alignment horizontal="center" vertical="center" shrinkToFit="1"/>
    </xf>
    <xf numFmtId="0" fontId="7" fillId="7" borderId="7" xfId="0" applyFont="1" applyFill="1" applyBorder="1"/>
    <xf numFmtId="10" fontId="0" fillId="7" borderId="7" xfId="0" applyNumberFormat="1" applyFill="1" applyBorder="1"/>
    <xf numFmtId="10" fontId="8" fillId="8" borderId="7" xfId="0" applyNumberFormat="1" applyFont="1" applyFill="1" applyBorder="1"/>
    <xf numFmtId="0" fontId="0" fillId="0" borderId="0" xfId="0"/>
    <xf numFmtId="0" fontId="0" fillId="0" borderId="0" xfId="0"/>
    <xf numFmtId="0" fontId="0" fillId="0" borderId="0" xfId="0"/>
    <xf numFmtId="0" fontId="1" fillId="3" borderId="7" xfId="0" applyFont="1" applyFill="1" applyBorder="1" applyAlignment="1">
      <alignment horizontal="center" vertical="center" shrinkToFit="1"/>
    </xf>
    <xf numFmtId="164" fontId="1" fillId="3" borderId="7" xfId="0" applyNumberFormat="1" applyFont="1" applyFill="1" applyBorder="1" applyAlignment="1">
      <alignment horizontal="center" vertical="center" wrapText="1" shrinkToFit="1"/>
    </xf>
    <xf numFmtId="1" fontId="1" fillId="3" borderId="7" xfId="0" applyNumberFormat="1" applyFont="1" applyFill="1" applyBorder="1" applyAlignment="1">
      <alignment horizontal="center" vertical="center" shrinkToFi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0" fontId="0" fillId="0" borderId="0" xfId="0" applyNumberFormat="1"/>
    <xf numFmtId="0" fontId="7" fillId="7" borderId="5" xfId="0" applyFont="1" applyFill="1" applyBorder="1"/>
    <xf numFmtId="10" fontId="0" fillId="7" borderId="7" xfId="0" applyNumberFormat="1" applyFont="1" applyFill="1" applyBorder="1"/>
    <xf numFmtId="165" fontId="5" fillId="6" borderId="0" xfId="0" applyNumberFormat="1" applyFont="1" applyFill="1" applyBorder="1" applyAlignment="1">
      <alignment horizontal="center" vertical="center" shrinkToFit="1"/>
    </xf>
    <xf numFmtId="0" fontId="7" fillId="7" borderId="16" xfId="0" applyFont="1" applyFill="1" applyBorder="1"/>
    <xf numFmtId="10" fontId="0" fillId="7" borderId="13" xfId="0" applyNumberFormat="1" applyFont="1" applyFill="1" applyBorder="1"/>
    <xf numFmtId="0" fontId="7" fillId="7" borderId="13" xfId="0" applyFont="1" applyFill="1" applyBorder="1"/>
    <xf numFmtId="0" fontId="4" fillId="8" borderId="7" xfId="0" applyFont="1" applyFill="1" applyBorder="1"/>
    <xf numFmtId="0" fontId="0" fillId="0" borderId="0" xfId="0"/>
    <xf numFmtId="164" fontId="2" fillId="9" borderId="7" xfId="0" applyNumberFormat="1" applyFont="1" applyFill="1" applyBorder="1" applyAlignment="1">
      <alignment horizontal="center" vertical="center" wrapText="1" shrinkToFit="1"/>
    </xf>
    <xf numFmtId="1" fontId="2" fillId="9" borderId="7" xfId="0" applyNumberFormat="1" applyFont="1" applyFill="1" applyBorder="1" applyAlignment="1">
      <alignment horizontal="center" vertical="center" shrinkToFit="1"/>
    </xf>
    <xf numFmtId="165" fontId="2" fillId="2" borderId="9" xfId="0" applyNumberFormat="1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165" fontId="2" fillId="2" borderId="7" xfId="0" applyNumberFormat="1" applyFont="1" applyFill="1" applyBorder="1" applyAlignment="1">
      <alignment horizontal="center" vertical="center" shrinkToFit="1"/>
    </xf>
    <xf numFmtId="165" fontId="2" fillId="2" borderId="10" xfId="0" applyNumberFormat="1" applyFont="1" applyFill="1" applyBorder="1" applyAlignment="1">
      <alignment horizontal="center" vertical="center" shrinkToFit="1"/>
    </xf>
    <xf numFmtId="165" fontId="6" fillId="5" borderId="9" xfId="0" applyNumberFormat="1" applyFont="1" applyFill="1" applyBorder="1" applyAlignment="1">
      <alignment horizontal="center" vertical="center" shrinkToFit="1"/>
    </xf>
    <xf numFmtId="165" fontId="6" fillId="5" borderId="10" xfId="0" applyNumberFormat="1" applyFont="1" applyFill="1" applyBorder="1" applyAlignment="1">
      <alignment horizontal="center" vertical="center" shrinkToFit="1"/>
    </xf>
    <xf numFmtId="0" fontId="1" fillId="3" borderId="0" xfId="0" applyFont="1" applyFill="1" applyBorder="1" applyAlignment="1">
      <alignment horizontal="center" vertical="center" shrinkToFit="1"/>
    </xf>
    <xf numFmtId="0" fontId="1" fillId="3" borderId="11" xfId="0" applyFont="1" applyFill="1" applyBorder="1" applyAlignment="1">
      <alignment horizontal="center" vertical="center" shrinkToFit="1"/>
    </xf>
    <xf numFmtId="0" fontId="1" fillId="3" borderId="8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shrinkToFit="1"/>
    </xf>
    <xf numFmtId="164" fontId="2" fillId="2" borderId="8" xfId="0" applyNumberFormat="1" applyFont="1" applyFill="1" applyBorder="1" applyAlignment="1">
      <alignment horizontal="center" vertical="center" wrapText="1" shrinkToFit="1"/>
    </xf>
    <xf numFmtId="0" fontId="0" fillId="0" borderId="0" xfId="0"/>
    <xf numFmtId="164" fontId="1" fillId="3" borderId="4" xfId="0" applyNumberFormat="1" applyFont="1" applyFill="1" applyBorder="1" applyAlignment="1">
      <alignment horizontal="center" vertical="center" wrapText="1" shrinkToFit="1"/>
    </xf>
    <xf numFmtId="0" fontId="0" fillId="0" borderId="6" xfId="0" applyBorder="1"/>
    <xf numFmtId="165" fontId="1" fillId="3" borderId="6" xfId="0" applyNumberFormat="1" applyFont="1" applyFill="1" applyBorder="1" applyAlignment="1">
      <alignment horizontal="center" vertical="center" shrinkToFit="1"/>
    </xf>
    <xf numFmtId="0" fontId="0" fillId="0" borderId="12" xfId="0" applyBorder="1"/>
    <xf numFmtId="165" fontId="2" fillId="2" borderId="0" xfId="0" applyNumberFormat="1" applyFont="1" applyFill="1" applyBorder="1" applyAlignment="1">
      <alignment horizontal="center" vertical="center" shrinkToFit="1"/>
    </xf>
    <xf numFmtId="165" fontId="2" fillId="2" borderId="11" xfId="0" applyNumberFormat="1" applyFont="1" applyFill="1" applyBorder="1" applyAlignment="1">
      <alignment horizontal="center" vertical="center" shrinkToFit="1"/>
    </xf>
    <xf numFmtId="0" fontId="1" fillId="3" borderId="9" xfId="0" applyFont="1" applyFill="1" applyBorder="1" applyAlignment="1">
      <alignment horizontal="center" vertical="center" shrinkToFit="1"/>
    </xf>
    <xf numFmtId="0" fontId="1" fillId="3" borderId="10" xfId="0" applyFont="1" applyFill="1" applyBorder="1" applyAlignment="1">
      <alignment horizontal="center" vertical="center" shrinkToFi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 shrinkToFit="1"/>
    </xf>
    <xf numFmtId="0" fontId="1" fillId="3" borderId="13" xfId="0" applyFont="1" applyFill="1" applyBorder="1" applyAlignment="1">
      <alignment horizontal="center" vertical="center" wrapText="1" shrinkToFit="1"/>
    </xf>
    <xf numFmtId="0" fontId="1" fillId="3" borderId="5" xfId="0" applyFont="1" applyFill="1" applyBorder="1" applyAlignment="1">
      <alignment horizontal="center" vertical="center" wrapText="1" shrinkToFit="1"/>
    </xf>
    <xf numFmtId="0" fontId="1" fillId="3" borderId="13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 shrinkToFit="1"/>
    </xf>
    <xf numFmtId="164" fontId="2" fillId="2" borderId="0" xfId="0" applyNumberFormat="1" applyFont="1" applyFill="1" applyBorder="1" applyAlignment="1">
      <alignment horizontal="center" vertical="center" wrapText="1" shrinkToFit="1"/>
    </xf>
    <xf numFmtId="165" fontId="1" fillId="3" borderId="12" xfId="0" applyNumberFormat="1" applyFont="1" applyFill="1" applyBorder="1" applyAlignment="1">
      <alignment horizontal="center" vertical="center" shrinkToFit="1"/>
    </xf>
    <xf numFmtId="164" fontId="1" fillId="3" borderId="6" xfId="0" applyNumberFormat="1" applyFont="1" applyFill="1" applyBorder="1" applyAlignment="1">
      <alignment horizontal="center" vertical="center" wrapText="1" shrinkToFit="1"/>
    </xf>
    <xf numFmtId="165" fontId="9" fillId="2" borderId="14" xfId="0" applyNumberFormat="1" applyFont="1" applyFill="1" applyBorder="1" applyAlignment="1">
      <alignment horizontal="center" vertical="center" shrinkToFit="1"/>
    </xf>
    <xf numFmtId="165" fontId="9" fillId="2" borderId="15" xfId="0" applyNumberFormat="1" applyFont="1" applyFill="1" applyBorder="1" applyAlignment="1">
      <alignment horizontal="center" vertical="center" shrinkToFi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residente nel Comune di Reggello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('Residenti stranieri'!$B$4,'Residenti stranieri'!$D$4)</c:f>
              <c:strCache>
                <c:ptCount val="2"/>
                <c:pt idx="0">
                  <c:v>Stranieri</c:v>
                </c:pt>
                <c:pt idx="1">
                  <c:v>Italiani</c:v>
                </c:pt>
              </c:strCache>
            </c:strRef>
          </c:cat>
          <c:val>
            <c:numRef>
              <c:f>('Residenti stranieri'!$B$5,'Residenti stranieri'!$D$5)</c:f>
              <c:numCache>
                <c:formatCode>#,##0_ ;\-#,##0\ </c:formatCode>
                <c:ptCount val="2"/>
                <c:pt idx="0">
                  <c:v>1190</c:v>
                </c:pt>
                <c:pt idx="1">
                  <c:v>15353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809798270893371"/>
          <c:y val="0.46183286249524247"/>
          <c:w val="0.1930835734870317"/>
          <c:h val="0.18320650758349924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Popolazione straniera residente nel Comune di Reggello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'Residenti stranieri'!$J$5</c:f>
              <c:strCache>
                <c:ptCount val="1"/>
                <c:pt idx="0">
                  <c:v>F</c:v>
                </c:pt>
              </c:strCache>
            </c:strRef>
          </c:tx>
          <c:spPr>
            <a:ln w="19050"/>
          </c:spPr>
          <c:dLbls>
            <c:spPr>
              <a:solidFill>
                <a:schemeClr val="lt1"/>
              </a:solidFill>
              <a:ln w="19050" cap="flat" cmpd="sng" algn="ctr">
                <a:solidFill>
                  <a:schemeClr val="accent1"/>
                </a:solidFill>
                <a:prstDash val="solid"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'Residenti stranieri'!$I$6:$I$18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'Residenti stranieri'!$J$6:$J$18</c:f>
              <c:numCache>
                <c:formatCode>#,##0_ ;\-#,##0\ </c:formatCode>
                <c:ptCount val="13"/>
                <c:pt idx="0">
                  <c:v>213</c:v>
                </c:pt>
                <c:pt idx="1">
                  <c:v>230</c:v>
                </c:pt>
                <c:pt idx="2">
                  <c:v>260</c:v>
                </c:pt>
                <c:pt idx="3">
                  <c:v>318</c:v>
                </c:pt>
                <c:pt idx="4">
                  <c:v>349</c:v>
                </c:pt>
                <c:pt idx="5">
                  <c:v>440</c:v>
                </c:pt>
                <c:pt idx="6">
                  <c:v>463</c:v>
                </c:pt>
                <c:pt idx="7">
                  <c:v>473</c:v>
                </c:pt>
                <c:pt idx="8">
                  <c:v>458</c:v>
                </c:pt>
                <c:pt idx="9">
                  <c:v>466</c:v>
                </c:pt>
                <c:pt idx="10">
                  <c:v>469</c:v>
                </c:pt>
                <c:pt idx="11">
                  <c:v>552</c:v>
                </c:pt>
                <c:pt idx="12">
                  <c:v>561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'Residenti stranieri'!$L$5</c:f>
              <c:strCache>
                <c:ptCount val="1"/>
                <c:pt idx="0">
                  <c:v>M</c:v>
                </c:pt>
              </c:strCache>
            </c:strRef>
          </c:tx>
          <c:spPr>
            <a:ln w="19050"/>
          </c:spPr>
          <c:dLbls>
            <c:spPr>
              <a:solidFill>
                <a:schemeClr val="lt1"/>
              </a:solidFill>
              <a:ln w="19050" cap="flat" cmpd="sng" algn="ctr">
                <a:solidFill>
                  <a:schemeClr val="accent2"/>
                </a:solidFill>
                <a:prstDash val="solid"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'Residenti stranieri'!$I$6:$I$18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'Residenti stranieri'!$L$6:$L$18</c:f>
              <c:numCache>
                <c:formatCode>#,##0_ ;\-#,##0\ </c:formatCode>
                <c:ptCount val="13"/>
                <c:pt idx="0">
                  <c:v>210</c:v>
                </c:pt>
                <c:pt idx="1">
                  <c:v>225</c:v>
                </c:pt>
                <c:pt idx="2">
                  <c:v>250</c:v>
                </c:pt>
                <c:pt idx="3">
                  <c:v>274</c:v>
                </c:pt>
                <c:pt idx="4">
                  <c:v>299</c:v>
                </c:pt>
                <c:pt idx="5">
                  <c:v>331</c:v>
                </c:pt>
                <c:pt idx="6">
                  <c:v>340</c:v>
                </c:pt>
                <c:pt idx="7">
                  <c:v>341</c:v>
                </c:pt>
                <c:pt idx="8">
                  <c:v>294</c:v>
                </c:pt>
                <c:pt idx="9">
                  <c:v>270</c:v>
                </c:pt>
                <c:pt idx="10">
                  <c:v>306</c:v>
                </c:pt>
                <c:pt idx="11">
                  <c:v>338</c:v>
                </c:pt>
                <c:pt idx="12">
                  <c:v>435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'Residenti stranieri'!$N$4</c:f>
              <c:strCache>
                <c:ptCount val="1"/>
                <c:pt idx="0">
                  <c:v>Minori</c:v>
                </c:pt>
              </c:strCache>
            </c:strRef>
          </c:tx>
          <c:spPr>
            <a:ln w="19050"/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'Residenti stranieri'!$I$6:$I$18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'Residenti stranieri'!$N$6:$N$18</c:f>
              <c:numCache>
                <c:formatCode>#,##0_ ;\-#,##0\ </c:formatCode>
                <c:ptCount val="13"/>
                <c:pt idx="0">
                  <c:v>117</c:v>
                </c:pt>
                <c:pt idx="1">
                  <c:v>117</c:v>
                </c:pt>
                <c:pt idx="2">
                  <c:v>132</c:v>
                </c:pt>
                <c:pt idx="3">
                  <c:v>172</c:v>
                </c:pt>
                <c:pt idx="4">
                  <c:v>172</c:v>
                </c:pt>
                <c:pt idx="5">
                  <c:v>190</c:v>
                </c:pt>
                <c:pt idx="6">
                  <c:v>197</c:v>
                </c:pt>
                <c:pt idx="7">
                  <c:v>198</c:v>
                </c:pt>
                <c:pt idx="8">
                  <c:v>180</c:v>
                </c:pt>
                <c:pt idx="9">
                  <c:v>161</c:v>
                </c:pt>
                <c:pt idx="10">
                  <c:v>157</c:v>
                </c:pt>
                <c:pt idx="11">
                  <c:v>183</c:v>
                </c:pt>
                <c:pt idx="12">
                  <c:v>194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'Residenti stranieri'!$P$4</c:f>
              <c:strCache>
                <c:ptCount val="1"/>
                <c:pt idx="0">
                  <c:v>Totale</c:v>
                </c:pt>
              </c:strCache>
            </c:strRef>
          </c:tx>
          <c:spPr>
            <a:ln w="19050">
              <a:solidFill>
                <a:srgbClr val="FFFF00"/>
              </a:solidFill>
            </a:ln>
          </c:spPr>
          <c:marker>
            <c:spPr>
              <a:ln>
                <a:solidFill>
                  <a:srgbClr val="FFFF00"/>
                </a:solidFill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'Residenti stranieri'!$I$6:$I$18</c:f>
              <c:numCache>
                <c:formatCode>General</c:formatCode>
                <c:ptCount val="13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</c:numCache>
            </c:numRef>
          </c:cat>
          <c:val>
            <c:numRef>
              <c:f>'Residenti stranieri'!$P$6:$P$18</c:f>
              <c:numCache>
                <c:formatCode>#,##0_ ;\-#,##0\ </c:formatCode>
                <c:ptCount val="13"/>
                <c:pt idx="0">
                  <c:v>540</c:v>
                </c:pt>
                <c:pt idx="1">
                  <c:v>572</c:v>
                </c:pt>
                <c:pt idx="2">
                  <c:v>642</c:v>
                </c:pt>
                <c:pt idx="3">
                  <c:v>763</c:v>
                </c:pt>
                <c:pt idx="4">
                  <c:v>820</c:v>
                </c:pt>
                <c:pt idx="5">
                  <c:v>961</c:v>
                </c:pt>
                <c:pt idx="6">
                  <c:v>1000</c:v>
                </c:pt>
                <c:pt idx="7">
                  <c:v>1012</c:v>
                </c:pt>
                <c:pt idx="8">
                  <c:v>932</c:v>
                </c:pt>
                <c:pt idx="9">
                  <c:v>897</c:v>
                </c:pt>
                <c:pt idx="10">
                  <c:v>932</c:v>
                </c:pt>
                <c:pt idx="11">
                  <c:v>1073</c:v>
                </c:pt>
                <c:pt idx="12">
                  <c:v>1190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04608"/>
        <c:axId val="124424192"/>
      </c:lineChart>
      <c:catAx>
        <c:axId val="4000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124424192"/>
        <c:crosses val="autoZero"/>
        <c:auto val="1"/>
        <c:lblAlgn val="ctr"/>
        <c:lblOffset val="100"/>
        <c:noMultiLvlLbl val="0"/>
      </c:catAx>
      <c:valAx>
        <c:axId val="124424192"/>
        <c:scaling>
          <c:orientation val="minMax"/>
        </c:scaling>
        <c:delete val="0"/>
        <c:axPos val="l"/>
        <c:majorGridlines/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400046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217391304348133"/>
          <c:y val="0.36501901140684495"/>
          <c:w val="0.13217391304347817"/>
          <c:h val="0.36501901140684495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degli stranieri residenti nel Comune di Reggello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'Classi di età'!$C$5:$D$8</c:f>
              <c:strCache>
                <c:ptCount val="4"/>
                <c:pt idx="0">
                  <c:v>0-17</c:v>
                </c:pt>
                <c:pt idx="1">
                  <c:v>18-49</c:v>
                </c:pt>
                <c:pt idx="2">
                  <c:v>50-65</c:v>
                </c:pt>
                <c:pt idx="3">
                  <c:v>Oltre 65</c:v>
                </c:pt>
              </c:strCache>
            </c:strRef>
          </c:cat>
          <c:val>
            <c:numRef>
              <c:f>'Classi di età'!$E$5:$E$8</c:f>
              <c:numCache>
                <c:formatCode>#,##0_ ;\-#,##0\ </c:formatCode>
                <c:ptCount val="4"/>
                <c:pt idx="0">
                  <c:v>194</c:v>
                </c:pt>
                <c:pt idx="1">
                  <c:v>738</c:v>
                </c:pt>
                <c:pt idx="2">
                  <c:v>200</c:v>
                </c:pt>
                <c:pt idx="3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991802495276175"/>
          <c:y val="0.39382320453186698"/>
          <c:w val="0.18767565818978516"/>
          <c:h val="0.37065718136584441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Andamento popolazione straniera negli ultimi anni per i primi 5 paesi maggiormente rilevanti
</a:t>
            </a:r>
          </a:p>
        </c:rich>
      </c:tx>
      <c:layout>
        <c:manualLayout>
          <c:xMode val="edge"/>
          <c:yMode val="edge"/>
          <c:x val="0.11776468061252822"/>
          <c:y val="3.5714412102981506E-2"/>
        </c:manualLayout>
      </c:layout>
      <c:overlay val="0"/>
      <c:spPr>
        <a:gradFill rotWithShape="1">
          <a:gsLst>
            <a:gs pos="0">
              <a:schemeClr val="accent1">
                <a:tint val="50000"/>
                <a:satMod val="300000"/>
              </a:schemeClr>
            </a:gs>
            <a:gs pos="35000">
              <a:schemeClr val="accent1">
                <a:tint val="37000"/>
                <a:satMod val="300000"/>
              </a:schemeClr>
            </a:gs>
            <a:gs pos="100000">
              <a:schemeClr val="accent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2.9940178120669143E-2"/>
          <c:y val="0.24157303370786559"/>
          <c:w val="0.70858421552250095"/>
          <c:h val="0.598314606741573"/>
        </c:manualLayout>
      </c:layout>
      <c:lineChart>
        <c:grouping val="standard"/>
        <c:varyColors val="0"/>
        <c:ser>
          <c:idx val="2"/>
          <c:order val="0"/>
          <c:tx>
            <c:strRef>
              <c:f>'Nazionalità '!$A$5</c:f>
              <c:strCache>
                <c:ptCount val="1"/>
                <c:pt idx="0">
                  <c:v> Romania </c:v>
                </c:pt>
              </c:strCache>
            </c:strRef>
          </c:tx>
          <c:marker>
            <c:symbol val="none"/>
          </c:marker>
          <c:cat>
            <c:strRef>
              <c:f>'Nazionalità '!$E$3:$N$4</c:f>
              <c:strCache>
                <c:ptCount val="10"/>
                <c:pt idx="0">
                  <c:v>Totale 2017</c:v>
                </c:pt>
                <c:pt idx="1">
                  <c:v>Totale 2016</c:v>
                </c:pt>
                <c:pt idx="2">
                  <c:v>Totale 2015</c:v>
                </c:pt>
                <c:pt idx="3">
                  <c:v>Totale 2015</c:v>
                </c:pt>
                <c:pt idx="4">
                  <c:v>Totale 2014</c:v>
                </c:pt>
                <c:pt idx="5">
                  <c:v>Totale 2013</c:v>
                </c:pt>
                <c:pt idx="6">
                  <c:v>Totale 2012</c:v>
                </c:pt>
                <c:pt idx="7">
                  <c:v>Totale 2011</c:v>
                </c:pt>
                <c:pt idx="8">
                  <c:v>Totale 2010</c:v>
                </c:pt>
                <c:pt idx="9">
                  <c:v>Totale 2009</c:v>
                </c:pt>
              </c:strCache>
            </c:strRef>
          </c:cat>
          <c:val>
            <c:numRef>
              <c:f>'Nazionalità '!$E$5:$M$5</c:f>
              <c:numCache>
                <c:formatCode>0</c:formatCode>
                <c:ptCount val="9"/>
                <c:pt idx="0">
                  <c:v>283</c:v>
                </c:pt>
                <c:pt idx="1">
                  <c:v>276</c:v>
                </c:pt>
                <c:pt idx="2">
                  <c:v>221</c:v>
                </c:pt>
                <c:pt idx="3">
                  <c:v>225</c:v>
                </c:pt>
                <c:pt idx="4">
                  <c:v>221</c:v>
                </c:pt>
                <c:pt idx="5">
                  <c:v>221</c:v>
                </c:pt>
                <c:pt idx="6">
                  <c:v>205</c:v>
                </c:pt>
                <c:pt idx="7">
                  <c:v>178</c:v>
                </c:pt>
                <c:pt idx="8">
                  <c:v>149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'Nazionalità '!$A$6</c:f>
              <c:strCache>
                <c:ptCount val="1"/>
                <c:pt idx="0">
                  <c:v> Albania 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'Nazionalità '!$E$3:$N$4</c:f>
              <c:strCache>
                <c:ptCount val="10"/>
                <c:pt idx="0">
                  <c:v>Totale 2017</c:v>
                </c:pt>
                <c:pt idx="1">
                  <c:v>Totale 2016</c:v>
                </c:pt>
                <c:pt idx="2">
                  <c:v>Totale 2015</c:v>
                </c:pt>
                <c:pt idx="3">
                  <c:v>Totale 2015</c:v>
                </c:pt>
                <c:pt idx="4">
                  <c:v>Totale 2014</c:v>
                </c:pt>
                <c:pt idx="5">
                  <c:v>Totale 2013</c:v>
                </c:pt>
                <c:pt idx="6">
                  <c:v>Totale 2012</c:v>
                </c:pt>
                <c:pt idx="7">
                  <c:v>Totale 2011</c:v>
                </c:pt>
                <c:pt idx="8">
                  <c:v>Totale 2010</c:v>
                </c:pt>
                <c:pt idx="9">
                  <c:v>Totale 2009</c:v>
                </c:pt>
              </c:strCache>
            </c:strRef>
          </c:cat>
          <c:val>
            <c:numRef>
              <c:f>'Nazionalità '!$E$6:$M$6</c:f>
              <c:numCache>
                <c:formatCode>0</c:formatCode>
                <c:ptCount val="9"/>
                <c:pt idx="0">
                  <c:v>127</c:v>
                </c:pt>
                <c:pt idx="1">
                  <c:v>129</c:v>
                </c:pt>
                <c:pt idx="2">
                  <c:v>157</c:v>
                </c:pt>
                <c:pt idx="3">
                  <c:v>140</c:v>
                </c:pt>
                <c:pt idx="4">
                  <c:v>157</c:v>
                </c:pt>
                <c:pt idx="5">
                  <c:v>169</c:v>
                </c:pt>
                <c:pt idx="6">
                  <c:v>168</c:v>
                </c:pt>
                <c:pt idx="7">
                  <c:v>157</c:v>
                </c:pt>
                <c:pt idx="8">
                  <c:v>139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'Nazionalità '!$A$7</c:f>
              <c:strCache>
                <c:ptCount val="1"/>
                <c:pt idx="0">
                  <c:v> Marocco 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'Nazionalità '!$E$3:$N$4</c:f>
              <c:strCache>
                <c:ptCount val="10"/>
                <c:pt idx="0">
                  <c:v>Totale 2017</c:v>
                </c:pt>
                <c:pt idx="1">
                  <c:v>Totale 2016</c:v>
                </c:pt>
                <c:pt idx="2">
                  <c:v>Totale 2015</c:v>
                </c:pt>
                <c:pt idx="3">
                  <c:v>Totale 2015</c:v>
                </c:pt>
                <c:pt idx="4">
                  <c:v>Totale 2014</c:v>
                </c:pt>
                <c:pt idx="5">
                  <c:v>Totale 2013</c:v>
                </c:pt>
                <c:pt idx="6">
                  <c:v>Totale 2012</c:v>
                </c:pt>
                <c:pt idx="7">
                  <c:v>Totale 2011</c:v>
                </c:pt>
                <c:pt idx="8">
                  <c:v>Totale 2010</c:v>
                </c:pt>
                <c:pt idx="9">
                  <c:v>Totale 2009</c:v>
                </c:pt>
              </c:strCache>
            </c:strRef>
          </c:cat>
          <c:val>
            <c:numRef>
              <c:f>'Nazionalità '!$E$7:$M$7</c:f>
              <c:numCache>
                <c:formatCode>0</c:formatCode>
                <c:ptCount val="9"/>
                <c:pt idx="0">
                  <c:v>91</c:v>
                </c:pt>
                <c:pt idx="1">
                  <c:v>92</c:v>
                </c:pt>
                <c:pt idx="2">
                  <c:v>109</c:v>
                </c:pt>
                <c:pt idx="3">
                  <c:v>96</c:v>
                </c:pt>
                <c:pt idx="4">
                  <c:v>108</c:v>
                </c:pt>
                <c:pt idx="5">
                  <c:v>126</c:v>
                </c:pt>
                <c:pt idx="6">
                  <c:v>126</c:v>
                </c:pt>
                <c:pt idx="7">
                  <c:v>123</c:v>
                </c:pt>
                <c:pt idx="8">
                  <c:v>99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'Nazionalità '!$A$8</c:f>
              <c:strCache>
                <c:ptCount val="1"/>
                <c:pt idx="0">
                  <c:v> Cina 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'Nazionalità '!$E$3:$N$4</c:f>
              <c:strCache>
                <c:ptCount val="10"/>
                <c:pt idx="0">
                  <c:v>Totale 2017</c:v>
                </c:pt>
                <c:pt idx="1">
                  <c:v>Totale 2016</c:v>
                </c:pt>
                <c:pt idx="2">
                  <c:v>Totale 2015</c:v>
                </c:pt>
                <c:pt idx="3">
                  <c:v>Totale 2015</c:v>
                </c:pt>
                <c:pt idx="4">
                  <c:v>Totale 2014</c:v>
                </c:pt>
                <c:pt idx="5">
                  <c:v>Totale 2013</c:v>
                </c:pt>
                <c:pt idx="6">
                  <c:v>Totale 2012</c:v>
                </c:pt>
                <c:pt idx="7">
                  <c:v>Totale 2011</c:v>
                </c:pt>
                <c:pt idx="8">
                  <c:v>Totale 2010</c:v>
                </c:pt>
                <c:pt idx="9">
                  <c:v>Totale 2009</c:v>
                </c:pt>
              </c:strCache>
            </c:strRef>
          </c:cat>
          <c:val>
            <c:numRef>
              <c:f>'Nazionalità '!$E$8:$M$8</c:f>
              <c:numCache>
                <c:formatCode>0</c:formatCode>
                <c:ptCount val="9"/>
                <c:pt idx="0">
                  <c:v>84</c:v>
                </c:pt>
                <c:pt idx="1">
                  <c:v>79</c:v>
                </c:pt>
                <c:pt idx="2">
                  <c:v>19</c:v>
                </c:pt>
                <c:pt idx="3">
                  <c:v>25</c:v>
                </c:pt>
                <c:pt idx="4">
                  <c:v>19</c:v>
                </c:pt>
                <c:pt idx="5">
                  <c:v>21</c:v>
                </c:pt>
                <c:pt idx="6">
                  <c:v>16</c:v>
                </c:pt>
                <c:pt idx="7">
                  <c:v>19</c:v>
                </c:pt>
                <c:pt idx="8">
                  <c:v>2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'Nazionalità '!$A$9</c:f>
              <c:strCache>
                <c:ptCount val="1"/>
                <c:pt idx="0">
                  <c:v> Nigeria </c:v>
                </c:pt>
              </c:strCache>
            </c:strRef>
          </c:tx>
          <c:marker>
            <c:symbol val="none"/>
          </c:marker>
          <c:cat>
            <c:strRef>
              <c:f>'Nazionalità '!$E$3:$N$4</c:f>
              <c:strCache>
                <c:ptCount val="10"/>
                <c:pt idx="0">
                  <c:v>Totale 2017</c:v>
                </c:pt>
                <c:pt idx="1">
                  <c:v>Totale 2016</c:v>
                </c:pt>
                <c:pt idx="2">
                  <c:v>Totale 2015</c:v>
                </c:pt>
                <c:pt idx="3">
                  <c:v>Totale 2015</c:v>
                </c:pt>
                <c:pt idx="4">
                  <c:v>Totale 2014</c:v>
                </c:pt>
                <c:pt idx="5">
                  <c:v>Totale 2013</c:v>
                </c:pt>
                <c:pt idx="6">
                  <c:v>Totale 2012</c:v>
                </c:pt>
                <c:pt idx="7">
                  <c:v>Totale 2011</c:v>
                </c:pt>
                <c:pt idx="8">
                  <c:v>Totale 2010</c:v>
                </c:pt>
                <c:pt idx="9">
                  <c:v>Totale 2009</c:v>
                </c:pt>
              </c:strCache>
            </c:strRef>
          </c:cat>
          <c:val>
            <c:numRef>
              <c:f>'Nazionalità '!$E$9:$M$9</c:f>
              <c:numCache>
                <c:formatCode>0</c:formatCode>
                <c:ptCount val="9"/>
                <c:pt idx="0">
                  <c:v>44</c:v>
                </c:pt>
                <c:pt idx="1">
                  <c:v>16</c:v>
                </c:pt>
                <c:pt idx="2">
                  <c:v>7</c:v>
                </c:pt>
                <c:pt idx="3">
                  <c:v>3</c:v>
                </c:pt>
                <c:pt idx="4">
                  <c:v>7</c:v>
                </c:pt>
                <c:pt idx="5">
                  <c:v>7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66144"/>
        <c:axId val="38584320"/>
      </c:lineChart>
      <c:catAx>
        <c:axId val="38566144"/>
        <c:scaling>
          <c:orientation val="maxMin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38584320"/>
        <c:crosses val="autoZero"/>
        <c:auto val="1"/>
        <c:lblAlgn val="ctr"/>
        <c:lblOffset val="100"/>
        <c:noMultiLvlLbl val="0"/>
      </c:catAx>
      <c:valAx>
        <c:axId val="38584320"/>
        <c:scaling>
          <c:orientation val="minMax"/>
        </c:scaling>
        <c:delete val="0"/>
        <c:axPos val="r"/>
        <c:majorGridlines/>
        <c:min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38566144"/>
        <c:crosses val="autoZero"/>
        <c:crossBetween val="between"/>
      </c:valAx>
      <c:spPr>
        <a:ln w="25400" cmpd="sng"/>
      </c:spPr>
    </c:plotArea>
    <c:legend>
      <c:legendPos val="r"/>
      <c:layout>
        <c:manualLayout>
          <c:xMode val="edge"/>
          <c:yMode val="edge"/>
          <c:x val="0.80638890198605218"/>
          <c:y val="0.31179775280898875"/>
          <c:w val="0.16658693112462741"/>
          <c:h val="0.29339555870122974"/>
        </c:manualLayout>
      </c:layout>
      <c:overlay val="0"/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2">
        <a:lumMod val="75000"/>
      </a:schemeClr>
    </a:solidFill>
    <a:ln cmpd="sng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Divisione per classi di età dei minori stranieri residenti nel Comune di Reggello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Minori!$B$5:$C$7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Minori!$D$5:$D$7</c:f>
              <c:numCache>
                <c:formatCode>#,##0_ ;\-#,##0\ </c:formatCode>
                <c:ptCount val="3"/>
                <c:pt idx="0">
                  <c:v>86</c:v>
                </c:pt>
                <c:pt idx="1">
                  <c:v>80</c:v>
                </c:pt>
                <c:pt idx="2">
                  <c:v>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464787374019511"/>
          <c:y val="0.44573806181204173"/>
          <c:w val="0.13648321518865258"/>
          <c:h val="0.2790709882194971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Divisione per classi di età dei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Minori!$B$5:$C$7</c:f>
              <c:strCache>
                <c:ptCount val="3"/>
                <c:pt idx="0">
                  <c:v>0-5</c:v>
                </c:pt>
                <c:pt idx="1">
                  <c:v>6_14</c:v>
                </c:pt>
                <c:pt idx="2">
                  <c:v>15-17</c:v>
                </c:pt>
              </c:strCache>
            </c:strRef>
          </c:cat>
          <c:val>
            <c:numRef>
              <c:f>Minori!$F$5:$F$7</c:f>
              <c:numCache>
                <c:formatCode>#,##0_ ;\-#,##0\ </c:formatCode>
                <c:ptCount val="3"/>
                <c:pt idx="0">
                  <c:v>75</c:v>
                </c:pt>
                <c:pt idx="1">
                  <c:v>55</c:v>
                </c:pt>
                <c:pt idx="2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727254565620246"/>
          <c:y val="0.44747081712062364"/>
          <c:w val="0.13910788710466304"/>
          <c:h val="0.28015564202334625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 sz="1000" b="1" i="0" u="none" strike="noStrike" baseline="0">
                <a:solidFill>
                  <a:srgbClr val="FFFFFF"/>
                </a:solidFill>
                <a:latin typeface="Calibri"/>
              </a:rPr>
              <a:t>% Minori stranieri  </a:t>
            </a:r>
            <a:r>
              <a:rPr lang="it-IT" sz="1000" b="1" i="0" u="none" strike="noStrike" baseline="0">
                <a:solidFill>
                  <a:srgbClr val="FF0000"/>
                </a:solidFill>
                <a:latin typeface="Calibri"/>
              </a:rPr>
              <a:t>NATI IN ITALIA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(Minori!$F$4,Minori!$H$4)</c:f>
              <c:strCache>
                <c:ptCount val="2"/>
                <c:pt idx="0">
                  <c:v>Nati in Italia</c:v>
                </c:pt>
                <c:pt idx="1">
                  <c:v>Nati all'estero</c:v>
                </c:pt>
              </c:strCache>
            </c:strRef>
          </c:cat>
          <c:val>
            <c:numRef>
              <c:f>(Minori!$F$8,Minori!$H$8)</c:f>
              <c:numCache>
                <c:formatCode>#,##0_ ;\-#,##0\ </c:formatCode>
                <c:ptCount val="2"/>
                <c:pt idx="0">
                  <c:v>137</c:v>
                </c:pt>
                <c:pt idx="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653736196361095"/>
          <c:y val="0.45914396887159525"/>
          <c:w val="0.25984307079725288"/>
          <c:h val="0.186770428015564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8"/>
    </mc:Choice>
    <mc:Fallback>
      <c:style val="48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Nuclei familiari stranieri residenti nel Comune di Reggello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'Famiglie  '!$B$4</c:f>
              <c:strCache>
                <c:ptCount val="1"/>
                <c:pt idx="0">
                  <c:v>Numero componenti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7675196850393701E-2"/>
                  <c:y val="2.3058820545982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0973972003499562E-2"/>
                  <c:y val="1.57911420492728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2174103237095363E-3"/>
                  <c:y val="8.5201668632000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4978127734033245E-3"/>
                  <c:y val="1.1666476473049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8241469816272964E-3"/>
                  <c:y val="-6.82795085396934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5721784776902889E-3"/>
                  <c:y val="-1.2151343400915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7.7384076990376198E-4"/>
                  <c:y val="-5.36346000228232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5.0028433945756273E-3"/>
                  <c:y val="1.3865621869730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9.9269466316710409E-3"/>
                  <c:y val="-1.4938567461675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6.9444444444444448E-2"/>
                  <c:y val="-1.6103059581320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1666666666666664E-2"/>
                  <c:y val="9.66183574879227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8.6111111111111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2.7777777777777776E-2"/>
                  <c:y val="6.44122383252818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'Famiglie  '!$B$5:$B$17</c:f>
              <c:strCache>
                <c:ptCount val="13"/>
                <c:pt idx="0">
                  <c:v>1 </c:v>
                </c:pt>
                <c:pt idx="1">
                  <c:v>2 </c:v>
                </c:pt>
                <c:pt idx="2">
                  <c:v>3 </c:v>
                </c:pt>
                <c:pt idx="3">
                  <c:v>4 </c:v>
                </c:pt>
                <c:pt idx="4">
                  <c:v>5 </c:v>
                </c:pt>
                <c:pt idx="5">
                  <c:v>6 </c:v>
                </c:pt>
                <c:pt idx="6">
                  <c:v>7 </c:v>
                </c:pt>
                <c:pt idx="7">
                  <c:v>8 </c:v>
                </c:pt>
                <c:pt idx="8">
                  <c:v>11 </c:v>
                </c:pt>
                <c:pt idx="9">
                  <c:v>13 </c:v>
                </c:pt>
                <c:pt idx="10">
                  <c:v>22*</c:v>
                </c:pt>
                <c:pt idx="11">
                  <c:v>25**</c:v>
                </c:pt>
                <c:pt idx="12">
                  <c:v>50***</c:v>
                </c:pt>
              </c:strCache>
            </c:strRef>
          </c:cat>
          <c:val>
            <c:numRef>
              <c:f>'Famiglie  '!$D$5:$D$17</c:f>
              <c:numCache>
                <c:formatCode>0.00%</c:formatCode>
                <c:ptCount val="13"/>
                <c:pt idx="0">
                  <c:v>0.59265734265734271</c:v>
                </c:pt>
                <c:pt idx="1">
                  <c:v>0.15734265734265734</c:v>
                </c:pt>
                <c:pt idx="2">
                  <c:v>9.9650349650349648E-2</c:v>
                </c:pt>
                <c:pt idx="3">
                  <c:v>7.8671328671328672E-2</c:v>
                </c:pt>
                <c:pt idx="4">
                  <c:v>4.0209790209790208E-2</c:v>
                </c:pt>
                <c:pt idx="5">
                  <c:v>1.3986013986013986E-2</c:v>
                </c:pt>
                <c:pt idx="6">
                  <c:v>6.993006993006993E-3</c:v>
                </c:pt>
                <c:pt idx="7">
                  <c:v>1.7482517482517483E-3</c:v>
                </c:pt>
                <c:pt idx="8">
                  <c:v>1.7482517482517483E-3</c:v>
                </c:pt>
                <c:pt idx="9">
                  <c:v>1.7482517482517483E-3</c:v>
                </c:pt>
                <c:pt idx="10">
                  <c:v>1.7482517482517483E-3</c:v>
                </c:pt>
                <c:pt idx="11">
                  <c:v>1.7482517482517483E-3</c:v>
                </c:pt>
                <c:pt idx="12">
                  <c:v>1.7482517482517483E-3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38778752"/>
        <c:axId val="38780288"/>
        <c:axId val="0"/>
      </c:bar3DChart>
      <c:catAx>
        <c:axId val="38778752"/>
        <c:scaling>
          <c:orientation val="minMax"/>
        </c:scaling>
        <c:delete val="0"/>
        <c:axPos val="b"/>
        <c:numFmt formatCode="#,##0_ ;\-#,##0\ 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38780288"/>
        <c:crosses val="autoZero"/>
        <c:auto val="1"/>
        <c:lblAlgn val="ctr"/>
        <c:lblOffset val="100"/>
        <c:noMultiLvlLbl val="0"/>
      </c:catAx>
      <c:valAx>
        <c:axId val="3878028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one"/>
        <c:crossAx val="387787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3750065616798014"/>
          <c:y val="0.11783439490445848"/>
          <c:w val="0.31666732283464694"/>
          <c:h val="7.643312101910848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FFFFFF"/>
                </a:solidFill>
                <a:latin typeface="Calibri"/>
                <a:ea typeface="Calibri"/>
                <a:cs typeface="Calibri"/>
              </a:defRPr>
            </a:pPr>
            <a:r>
              <a:rPr lang="it-IT"/>
              <a:t>Famiglie monocomponenti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'Famiglie  '!$E$4:$G$4</c:f>
              <c:strCache>
                <c:ptCount val="3"/>
                <c:pt idx="0">
                  <c:v>F</c:v>
                </c:pt>
                <c:pt idx="1">
                  <c:v>M</c:v>
                </c:pt>
                <c:pt idx="2">
                  <c:v>Minori</c:v>
                </c:pt>
              </c:strCache>
            </c:strRef>
          </c:cat>
          <c:val>
            <c:numRef>
              <c:f>'Famiglie  '!$E$5:$G$5</c:f>
              <c:numCache>
                <c:formatCode>General</c:formatCode>
                <c:ptCount val="3"/>
                <c:pt idx="0">
                  <c:v>258</c:v>
                </c:pt>
                <c:pt idx="1">
                  <c:v>81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30705394190894"/>
          <c:y val="0.40506506306964957"/>
          <c:w val="0.12240663900414957"/>
          <c:h val="0.3037987973022368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FFFFFF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FFFFFF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20</xdr:row>
      <xdr:rowOff>171450</xdr:rowOff>
    </xdr:from>
    <xdr:to>
      <xdr:col>7</xdr:col>
      <xdr:colOff>0</xdr:colOff>
      <xdr:row>33</xdr:row>
      <xdr:rowOff>190500</xdr:rowOff>
    </xdr:to>
    <xdr:graphicFrame macro="">
      <xdr:nvGraphicFramePr>
        <xdr:cNvPr id="1147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21</xdr:row>
      <xdr:rowOff>0</xdr:rowOff>
    </xdr:from>
    <xdr:to>
      <xdr:col>16</xdr:col>
      <xdr:colOff>600075</xdr:colOff>
      <xdr:row>34</xdr:row>
      <xdr:rowOff>28575</xdr:rowOff>
    </xdr:to>
    <xdr:graphicFrame macro="">
      <xdr:nvGraphicFramePr>
        <xdr:cNvPr id="1148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9525</xdr:rowOff>
    </xdr:from>
    <xdr:to>
      <xdr:col>6</xdr:col>
      <xdr:colOff>600075</xdr:colOff>
      <xdr:row>23</xdr:row>
      <xdr:rowOff>0</xdr:rowOff>
    </xdr:to>
    <xdr:graphicFrame macro="">
      <xdr:nvGraphicFramePr>
        <xdr:cNvPr id="4158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371475</xdr:colOff>
      <xdr:row>1</xdr:row>
      <xdr:rowOff>180975</xdr:rowOff>
    </xdr:from>
    <xdr:to>
      <xdr:col>21</xdr:col>
      <xdr:colOff>266700</xdr:colOff>
      <xdr:row>23</xdr:row>
      <xdr:rowOff>142875</xdr:rowOff>
    </xdr:to>
    <xdr:graphicFrame macro="">
      <xdr:nvGraphicFramePr>
        <xdr:cNvPr id="6206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8</xdr:row>
      <xdr:rowOff>180975</xdr:rowOff>
    </xdr:from>
    <xdr:to>
      <xdr:col>6</xdr:col>
      <xdr:colOff>28575</xdr:colOff>
      <xdr:row>21</xdr:row>
      <xdr:rowOff>161925</xdr:rowOff>
    </xdr:to>
    <xdr:graphicFrame macro="">
      <xdr:nvGraphicFramePr>
        <xdr:cNvPr id="8376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104775</xdr:colOff>
      <xdr:row>8</xdr:row>
      <xdr:rowOff>180975</xdr:rowOff>
    </xdr:from>
    <xdr:to>
      <xdr:col>18</xdr:col>
      <xdr:colOff>76200</xdr:colOff>
      <xdr:row>21</xdr:row>
      <xdr:rowOff>152400</xdr:rowOff>
    </xdr:to>
    <xdr:graphicFrame macro="">
      <xdr:nvGraphicFramePr>
        <xdr:cNvPr id="8377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85725</xdr:colOff>
      <xdr:row>8</xdr:row>
      <xdr:rowOff>180975</xdr:rowOff>
    </xdr:from>
    <xdr:to>
      <xdr:col>12</xdr:col>
      <xdr:colOff>57150</xdr:colOff>
      <xdr:row>21</xdr:row>
      <xdr:rowOff>152400</xdr:rowOff>
    </xdr:to>
    <xdr:graphicFrame macro="">
      <xdr:nvGraphicFramePr>
        <xdr:cNvPr id="8378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0</xdr:row>
      <xdr:rowOff>28575</xdr:rowOff>
    </xdr:from>
    <xdr:to>
      <xdr:col>14</xdr:col>
      <xdr:colOff>381000</xdr:colOff>
      <xdr:row>20</xdr:row>
      <xdr:rowOff>38100</xdr:rowOff>
    </xdr:to>
    <xdr:graphicFrame macro="">
      <xdr:nvGraphicFramePr>
        <xdr:cNvPr id="14459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20</xdr:row>
      <xdr:rowOff>66675</xdr:rowOff>
    </xdr:from>
    <xdr:to>
      <xdr:col>14</xdr:col>
      <xdr:colOff>400050</xdr:colOff>
      <xdr:row>32</xdr:row>
      <xdr:rowOff>38100</xdr:rowOff>
    </xdr:to>
    <xdr:graphicFrame macro="">
      <xdr:nvGraphicFramePr>
        <xdr:cNvPr id="14460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showGridLines="0" showRowColHeaders="0" workbookViewId="0">
      <selection activeCell="J19" sqref="J19"/>
    </sheetView>
  </sheetViews>
  <sheetFormatPr defaultRowHeight="15" x14ac:dyDescent="0.25"/>
  <cols>
    <col min="1" max="1" width="4.140625" style="1" customWidth="1"/>
    <col min="2" max="3" width="6.5703125" style="1" bestFit="1" customWidth="1"/>
  </cols>
  <sheetData>
    <row r="1" spans="1:17" ht="15.75" thickBot="1" x14ac:dyDescent="0.3"/>
    <row r="2" spans="1:17" ht="15" customHeight="1" x14ac:dyDescent="0.25">
      <c r="B2" s="47" t="s">
        <v>10</v>
      </c>
      <c r="C2" s="48"/>
      <c r="D2" s="48"/>
      <c r="E2" s="48"/>
      <c r="F2" s="48"/>
      <c r="G2" s="49"/>
      <c r="I2" s="47" t="s">
        <v>12</v>
      </c>
      <c r="J2" s="48"/>
      <c r="K2" s="48"/>
      <c r="L2" s="48"/>
      <c r="M2" s="48"/>
      <c r="N2" s="48"/>
      <c r="O2" s="48"/>
      <c r="P2" s="48"/>
      <c r="Q2" s="49"/>
    </row>
    <row r="3" spans="1:17" ht="15.75" thickBot="1" x14ac:dyDescent="0.3">
      <c r="B3" s="50"/>
      <c r="C3" s="51"/>
      <c r="D3" s="51"/>
      <c r="E3" s="51"/>
      <c r="F3" s="51"/>
      <c r="G3" s="52"/>
      <c r="I3" s="50"/>
      <c r="J3" s="51"/>
      <c r="K3" s="51"/>
      <c r="L3" s="51"/>
      <c r="M3" s="51"/>
      <c r="N3" s="51"/>
      <c r="O3" s="51"/>
      <c r="P3" s="51"/>
      <c r="Q3" s="52"/>
    </row>
    <row r="4" spans="1:17" x14ac:dyDescent="0.25">
      <c r="A4" s="2"/>
      <c r="B4" s="53" t="s">
        <v>7</v>
      </c>
      <c r="C4" s="54"/>
      <c r="D4" s="53" t="s">
        <v>8</v>
      </c>
      <c r="E4" s="54"/>
      <c r="F4" s="53" t="s">
        <v>9</v>
      </c>
      <c r="G4" s="54"/>
      <c r="I4" s="3" t="s">
        <v>11</v>
      </c>
      <c r="J4" s="53" t="s">
        <v>0</v>
      </c>
      <c r="K4" s="55"/>
      <c r="L4" s="55"/>
      <c r="M4" s="54"/>
      <c r="N4" s="53" t="s">
        <v>5</v>
      </c>
      <c r="O4" s="54"/>
      <c r="P4" s="55" t="s">
        <v>9</v>
      </c>
      <c r="Q4" s="54"/>
    </row>
    <row r="5" spans="1:17" x14ac:dyDescent="0.25">
      <c r="A5" s="2"/>
      <c r="B5" s="42">
        <v>1190</v>
      </c>
      <c r="C5" s="43"/>
      <c r="D5" s="42">
        <f>F5-B5</f>
        <v>15353</v>
      </c>
      <c r="E5" s="43"/>
      <c r="F5" s="42">
        <v>16543</v>
      </c>
      <c r="G5" s="43"/>
      <c r="I5" s="9"/>
      <c r="J5" s="46" t="s">
        <v>3</v>
      </c>
      <c r="K5" s="44"/>
      <c r="L5" s="44" t="s">
        <v>4</v>
      </c>
      <c r="M5" s="45"/>
      <c r="N5" s="46"/>
      <c r="O5" s="45"/>
      <c r="P5" s="44"/>
      <c r="Q5" s="45"/>
    </row>
    <row r="6" spans="1:17" x14ac:dyDescent="0.25">
      <c r="A6" s="2"/>
      <c r="B6" s="2"/>
      <c r="C6" s="2"/>
      <c r="I6" s="10">
        <v>2005</v>
      </c>
      <c r="J6" s="40">
        <v>213</v>
      </c>
      <c r="K6" s="40"/>
      <c r="L6" s="40">
        <v>210</v>
      </c>
      <c r="M6" s="40"/>
      <c r="N6" s="40">
        <v>117</v>
      </c>
      <c r="O6" s="40"/>
      <c r="P6" s="40">
        <f>+J6+L6+N6</f>
        <v>540</v>
      </c>
      <c r="Q6" s="40"/>
    </row>
    <row r="7" spans="1:17" x14ac:dyDescent="0.25">
      <c r="A7" s="2"/>
      <c r="B7" s="2"/>
      <c r="C7" s="2"/>
      <c r="I7" s="10">
        <v>2006</v>
      </c>
      <c r="J7" s="40">
        <v>230</v>
      </c>
      <c r="K7" s="40"/>
      <c r="L7" s="40">
        <v>225</v>
      </c>
      <c r="M7" s="40"/>
      <c r="N7" s="40">
        <v>117</v>
      </c>
      <c r="O7" s="40"/>
      <c r="P7" s="40">
        <f>+J7+L7+N7</f>
        <v>572</v>
      </c>
      <c r="Q7" s="40"/>
    </row>
    <row r="8" spans="1:17" x14ac:dyDescent="0.25">
      <c r="A8" s="2"/>
      <c r="B8" s="2"/>
      <c r="C8" s="2"/>
      <c r="I8" s="10">
        <v>2007</v>
      </c>
      <c r="J8" s="40">
        <v>260</v>
      </c>
      <c r="K8" s="40"/>
      <c r="L8" s="40">
        <v>250</v>
      </c>
      <c r="M8" s="40"/>
      <c r="N8" s="40">
        <v>132</v>
      </c>
      <c r="O8" s="40"/>
      <c r="P8" s="40">
        <f>+J8+L8+N8</f>
        <v>642</v>
      </c>
      <c r="Q8" s="40"/>
    </row>
    <row r="9" spans="1:17" x14ac:dyDescent="0.25">
      <c r="A9" s="2"/>
      <c r="B9" s="2"/>
      <c r="C9" s="2"/>
      <c r="I9" s="10">
        <v>2008</v>
      </c>
      <c r="J9" s="40">
        <v>318</v>
      </c>
      <c r="K9" s="40"/>
      <c r="L9" s="40">
        <v>274</v>
      </c>
      <c r="M9" s="40"/>
      <c r="N9" s="40">
        <v>172</v>
      </c>
      <c r="O9" s="40"/>
      <c r="P9" s="40">
        <v>763</v>
      </c>
      <c r="Q9" s="40"/>
    </row>
    <row r="10" spans="1:17" x14ac:dyDescent="0.25">
      <c r="A10" s="2"/>
      <c r="B10" s="2"/>
      <c r="C10" s="2"/>
      <c r="I10" s="10">
        <v>2009</v>
      </c>
      <c r="J10" s="40">
        <v>349</v>
      </c>
      <c r="K10" s="40"/>
      <c r="L10" s="40">
        <v>299</v>
      </c>
      <c r="M10" s="40"/>
      <c r="N10" s="40">
        <v>172</v>
      </c>
      <c r="O10" s="40"/>
      <c r="P10" s="40">
        <f>+J10+L10+N10</f>
        <v>820</v>
      </c>
      <c r="Q10" s="40"/>
    </row>
    <row r="11" spans="1:17" x14ac:dyDescent="0.25">
      <c r="A11" s="2"/>
      <c r="B11" s="2"/>
      <c r="C11" s="2"/>
      <c r="I11" s="10">
        <v>2010</v>
      </c>
      <c r="J11" s="40">
        <v>440</v>
      </c>
      <c r="K11" s="40"/>
      <c r="L11" s="40">
        <v>331</v>
      </c>
      <c r="M11" s="40"/>
      <c r="N11" s="40">
        <v>190</v>
      </c>
      <c r="O11" s="40"/>
      <c r="P11" s="40">
        <f>+J11+L11+N11</f>
        <v>961</v>
      </c>
      <c r="Q11" s="40"/>
    </row>
    <row r="12" spans="1:17" x14ac:dyDescent="0.25">
      <c r="A12" s="2"/>
      <c r="B12" s="2"/>
      <c r="C12" s="2"/>
      <c r="I12" s="10">
        <v>2011</v>
      </c>
      <c r="J12" s="40">
        <v>463</v>
      </c>
      <c r="K12" s="40"/>
      <c r="L12" s="40">
        <v>340</v>
      </c>
      <c r="M12" s="40"/>
      <c r="N12" s="40">
        <v>197</v>
      </c>
      <c r="O12" s="40"/>
      <c r="P12" s="40">
        <f>+J12+L12+N12</f>
        <v>1000</v>
      </c>
      <c r="Q12" s="40"/>
    </row>
    <row r="13" spans="1:17" x14ac:dyDescent="0.25">
      <c r="A13" s="2"/>
      <c r="B13" s="2"/>
      <c r="C13" s="2"/>
      <c r="I13" s="10">
        <v>2012</v>
      </c>
      <c r="J13" s="40">
        <v>473</v>
      </c>
      <c r="K13" s="40"/>
      <c r="L13" s="40">
        <v>341</v>
      </c>
      <c r="M13" s="40"/>
      <c r="N13" s="40">
        <v>198</v>
      </c>
      <c r="O13" s="40"/>
      <c r="P13" s="40">
        <f>+J13+L13+N13</f>
        <v>1012</v>
      </c>
      <c r="Q13" s="40"/>
    </row>
    <row r="14" spans="1:17" x14ac:dyDescent="0.25">
      <c r="A14" s="2"/>
      <c r="B14" s="2"/>
      <c r="C14" s="2"/>
      <c r="I14" s="10">
        <v>2013</v>
      </c>
      <c r="J14" s="40">
        <v>458</v>
      </c>
      <c r="K14" s="40"/>
      <c r="L14" s="40">
        <v>294</v>
      </c>
      <c r="M14" s="40"/>
      <c r="N14" s="40">
        <v>180</v>
      </c>
      <c r="O14" s="40"/>
      <c r="P14" s="40">
        <v>932</v>
      </c>
      <c r="Q14" s="40"/>
    </row>
    <row r="15" spans="1:17" s="8" customFormat="1" x14ac:dyDescent="0.25">
      <c r="A15" s="2"/>
      <c r="B15" s="2"/>
      <c r="C15" s="2"/>
      <c r="I15" s="10">
        <v>2014</v>
      </c>
      <c r="J15" s="40">
        <v>466</v>
      </c>
      <c r="K15" s="40"/>
      <c r="L15" s="40">
        <v>270</v>
      </c>
      <c r="M15" s="40"/>
      <c r="N15" s="40">
        <v>161</v>
      </c>
      <c r="O15" s="40"/>
      <c r="P15" s="40">
        <v>897</v>
      </c>
      <c r="Q15" s="40"/>
    </row>
    <row r="16" spans="1:17" s="16" customFormat="1" x14ac:dyDescent="0.25">
      <c r="A16" s="2"/>
      <c r="B16" s="2"/>
      <c r="C16" s="2"/>
      <c r="I16" s="10">
        <v>2015</v>
      </c>
      <c r="J16" s="38">
        <v>469</v>
      </c>
      <c r="K16" s="41"/>
      <c r="L16" s="38">
        <v>306</v>
      </c>
      <c r="M16" s="41"/>
      <c r="N16" s="38">
        <v>157</v>
      </c>
      <c r="O16" s="41"/>
      <c r="P16" s="38">
        <v>932</v>
      </c>
      <c r="Q16" s="41"/>
    </row>
    <row r="17" spans="1:17" s="22" customFormat="1" x14ac:dyDescent="0.25">
      <c r="A17" s="2"/>
      <c r="B17" s="2"/>
      <c r="C17" s="2"/>
      <c r="I17" s="10">
        <v>2016</v>
      </c>
      <c r="J17" s="38">
        <v>552</v>
      </c>
      <c r="K17" s="39"/>
      <c r="L17" s="38">
        <v>338</v>
      </c>
      <c r="M17" s="39"/>
      <c r="N17" s="38">
        <v>183</v>
      </c>
      <c r="O17" s="39"/>
      <c r="P17" s="40">
        <f>J17+L17+N17</f>
        <v>1073</v>
      </c>
      <c r="Q17" s="40"/>
    </row>
    <row r="18" spans="1:17" x14ac:dyDescent="0.25">
      <c r="A18" s="2"/>
      <c r="B18" s="2"/>
      <c r="C18" s="2"/>
      <c r="I18" s="10">
        <v>2017</v>
      </c>
      <c r="J18" s="40">
        <v>561</v>
      </c>
      <c r="K18" s="40"/>
      <c r="L18" s="40">
        <v>435</v>
      </c>
      <c r="M18" s="40"/>
      <c r="N18" s="40">
        <v>194</v>
      </c>
      <c r="O18" s="40"/>
      <c r="P18" s="40">
        <f>J18+L18+N18</f>
        <v>1190</v>
      </c>
      <c r="Q18" s="40"/>
    </row>
    <row r="19" spans="1:17" x14ac:dyDescent="0.25">
      <c r="A19" s="2"/>
      <c r="B19" s="2"/>
      <c r="C19" s="2"/>
    </row>
    <row r="20" spans="1:17" x14ac:dyDescent="0.25">
      <c r="A20" s="2"/>
      <c r="B20" s="2"/>
      <c r="C20" s="2"/>
    </row>
    <row r="21" spans="1:17" x14ac:dyDescent="0.25">
      <c r="A21" s="2"/>
      <c r="B21" s="2"/>
      <c r="C21" s="2"/>
    </row>
    <row r="22" spans="1:17" x14ac:dyDescent="0.25">
      <c r="A22" s="2"/>
      <c r="B22" s="2"/>
      <c r="C22" s="2"/>
    </row>
    <row r="23" spans="1:17" x14ac:dyDescent="0.25">
      <c r="A23" s="2"/>
      <c r="B23" s="2"/>
      <c r="C23" s="2"/>
    </row>
    <row r="24" spans="1:17" x14ac:dyDescent="0.25">
      <c r="A24" s="2"/>
      <c r="B24" s="2"/>
      <c r="C24" s="2"/>
    </row>
    <row r="25" spans="1:17" x14ac:dyDescent="0.25">
      <c r="A25" s="2"/>
      <c r="B25" s="2"/>
      <c r="C25" s="2"/>
    </row>
    <row r="26" spans="1:17" x14ac:dyDescent="0.25">
      <c r="A26" s="2"/>
      <c r="B26" s="2"/>
      <c r="C26" s="2"/>
    </row>
    <row r="27" spans="1:17" x14ac:dyDescent="0.25">
      <c r="A27" s="2"/>
      <c r="B27" s="2"/>
      <c r="C27" s="2"/>
    </row>
    <row r="28" spans="1:17" x14ac:dyDescent="0.25">
      <c r="A28" s="2"/>
      <c r="B28" s="2"/>
      <c r="C28" s="2"/>
    </row>
    <row r="29" spans="1:17" x14ac:dyDescent="0.25">
      <c r="A29" s="2"/>
      <c r="B29" s="2"/>
      <c r="C29" s="2"/>
    </row>
    <row r="30" spans="1:17" x14ac:dyDescent="0.25">
      <c r="A30" s="2"/>
      <c r="B30" s="2"/>
      <c r="C30" s="2"/>
    </row>
    <row r="31" spans="1:17" x14ac:dyDescent="0.25">
      <c r="A31" s="2"/>
      <c r="B31" s="2"/>
      <c r="C31" s="2"/>
    </row>
    <row r="32" spans="1:17" x14ac:dyDescent="0.25">
      <c r="A32" s="2"/>
      <c r="B32" s="2"/>
      <c r="C32" s="2"/>
    </row>
    <row r="33" spans="1:3" x14ac:dyDescent="0.25">
      <c r="A33" s="2"/>
      <c r="B33" s="2"/>
      <c r="C33" s="2"/>
    </row>
    <row r="34" spans="1:3" x14ac:dyDescent="0.25">
      <c r="A34" s="2"/>
      <c r="B34" s="2"/>
      <c r="C34" s="2"/>
    </row>
    <row r="35" spans="1:3" x14ac:dyDescent="0.25">
      <c r="A35" s="2"/>
      <c r="B35" s="2"/>
      <c r="C35" s="2"/>
    </row>
    <row r="36" spans="1:3" x14ac:dyDescent="0.25">
      <c r="A36" s="2"/>
      <c r="B36" s="2"/>
      <c r="C36" s="2"/>
    </row>
    <row r="37" spans="1:3" x14ac:dyDescent="0.25">
      <c r="A37" s="2"/>
      <c r="B37" s="2"/>
      <c r="C37" s="2"/>
    </row>
    <row r="38" spans="1:3" x14ac:dyDescent="0.25">
      <c r="A38" s="2"/>
      <c r="B38" s="2"/>
      <c r="C38" s="2"/>
    </row>
    <row r="39" spans="1:3" x14ac:dyDescent="0.25">
      <c r="A39" s="2"/>
      <c r="B39" s="2"/>
      <c r="C39" s="2"/>
    </row>
    <row r="40" spans="1:3" x14ac:dyDescent="0.25">
      <c r="A40" s="2"/>
      <c r="B40" s="2"/>
      <c r="C40" s="2"/>
    </row>
    <row r="41" spans="1:3" x14ac:dyDescent="0.25">
      <c r="A41" s="2"/>
      <c r="B41" s="2"/>
      <c r="C41" s="2"/>
    </row>
    <row r="42" spans="1:3" x14ac:dyDescent="0.25">
      <c r="A42" s="2"/>
      <c r="B42" s="2"/>
      <c r="C42" s="2"/>
    </row>
    <row r="43" spans="1:3" x14ac:dyDescent="0.25">
      <c r="A43" s="2"/>
      <c r="B43" s="2"/>
      <c r="C43" s="2"/>
    </row>
    <row r="44" spans="1:3" x14ac:dyDescent="0.25">
      <c r="A44" s="2"/>
      <c r="B44" s="2"/>
      <c r="C44" s="2"/>
    </row>
    <row r="45" spans="1:3" x14ac:dyDescent="0.25">
      <c r="A45" s="2"/>
      <c r="B45" s="2"/>
      <c r="C45" s="2"/>
    </row>
    <row r="46" spans="1:3" x14ac:dyDescent="0.25">
      <c r="A46" s="2"/>
      <c r="B46" s="2"/>
      <c r="C46" s="2"/>
    </row>
    <row r="47" spans="1:3" x14ac:dyDescent="0.25">
      <c r="A47" s="2"/>
      <c r="B47" s="2"/>
      <c r="C47" s="2"/>
    </row>
    <row r="48" spans="1:3" x14ac:dyDescent="0.25">
      <c r="A48" s="2"/>
      <c r="B48" s="2"/>
      <c r="C48" s="2"/>
    </row>
    <row r="49" spans="1:3" x14ac:dyDescent="0.25">
      <c r="A49" s="2"/>
      <c r="B49" s="2"/>
      <c r="C49" s="2"/>
    </row>
    <row r="50" spans="1:3" x14ac:dyDescent="0.25">
      <c r="A50" s="2"/>
      <c r="B50" s="2"/>
      <c r="C50" s="2"/>
    </row>
  </sheetData>
  <mergeCells count="67">
    <mergeCell ref="P18:Q18"/>
    <mergeCell ref="J11:K11"/>
    <mergeCell ref="L11:M11"/>
    <mergeCell ref="N11:O11"/>
    <mergeCell ref="P11:Q11"/>
    <mergeCell ref="J12:K12"/>
    <mergeCell ref="L12:M12"/>
    <mergeCell ref="P12:Q12"/>
    <mergeCell ref="N14:O14"/>
    <mergeCell ref="J18:K18"/>
    <mergeCell ref="L18:M18"/>
    <mergeCell ref="N18:O18"/>
    <mergeCell ref="P14:Q14"/>
    <mergeCell ref="P13:Q13"/>
    <mergeCell ref="J16:K16"/>
    <mergeCell ref="L16:M16"/>
    <mergeCell ref="J9:K9"/>
    <mergeCell ref="L9:M9"/>
    <mergeCell ref="N12:O12"/>
    <mergeCell ref="J14:K14"/>
    <mergeCell ref="L14:M14"/>
    <mergeCell ref="J10:K10"/>
    <mergeCell ref="L10:M10"/>
    <mergeCell ref="N10:O10"/>
    <mergeCell ref="L13:M13"/>
    <mergeCell ref="N13:O13"/>
    <mergeCell ref="P10:Q10"/>
    <mergeCell ref="N9:O9"/>
    <mergeCell ref="P9:Q9"/>
    <mergeCell ref="P8:Q8"/>
    <mergeCell ref="N7:O7"/>
    <mergeCell ref="P7:Q7"/>
    <mergeCell ref="L5:M5"/>
    <mergeCell ref="N5:O5"/>
    <mergeCell ref="J7:K7"/>
    <mergeCell ref="L7:M7"/>
    <mergeCell ref="B2:G3"/>
    <mergeCell ref="B4:C4"/>
    <mergeCell ref="D4:E4"/>
    <mergeCell ref="F4:G4"/>
    <mergeCell ref="I2:Q3"/>
    <mergeCell ref="J4:M4"/>
    <mergeCell ref="N4:O4"/>
    <mergeCell ref="P4:Q4"/>
    <mergeCell ref="L6:M6"/>
    <mergeCell ref="J15:K15"/>
    <mergeCell ref="L15:M15"/>
    <mergeCell ref="N15:O15"/>
    <mergeCell ref="P15:Q15"/>
    <mergeCell ref="B5:C5"/>
    <mergeCell ref="D5:E5"/>
    <mergeCell ref="F5:G5"/>
    <mergeCell ref="J13:K13"/>
    <mergeCell ref="P5:Q5"/>
    <mergeCell ref="J6:K6"/>
    <mergeCell ref="N6:O6"/>
    <mergeCell ref="J8:K8"/>
    <mergeCell ref="L8:M8"/>
    <mergeCell ref="N8:O8"/>
    <mergeCell ref="P6:Q6"/>
    <mergeCell ref="J5:K5"/>
    <mergeCell ref="J17:K17"/>
    <mergeCell ref="L17:M17"/>
    <mergeCell ref="N17:O17"/>
    <mergeCell ref="P17:Q17"/>
    <mergeCell ref="N16:O16"/>
    <mergeCell ref="P16:Q16"/>
  </mergeCells>
  <phoneticPr fontId="5" type="noConversion"/>
  <pageMargins left="0.7" right="0.7" top="0.75" bottom="0.75" header="0.3" footer="0.3"/>
  <pageSetup paperSize="9" orientation="portrait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9"/>
  <sheetViews>
    <sheetView showGridLines="0" showRowColHeaders="0" workbookViewId="0">
      <selection activeCell="F39" sqref="F39"/>
    </sheetView>
  </sheetViews>
  <sheetFormatPr defaultRowHeight="15" x14ac:dyDescent="0.25"/>
  <cols>
    <col min="3" max="3" width="5.7109375" customWidth="1"/>
  </cols>
  <sheetData>
    <row r="1" spans="3:7" ht="15.75" thickBot="1" x14ac:dyDescent="0.3"/>
    <row r="2" spans="3:7" ht="15" customHeight="1" x14ac:dyDescent="0.25">
      <c r="C2" s="47" t="s">
        <v>14</v>
      </c>
      <c r="D2" s="48"/>
      <c r="E2" s="48"/>
      <c r="F2" s="49"/>
    </row>
    <row r="3" spans="3:7" ht="15.75" thickBot="1" x14ac:dyDescent="0.3">
      <c r="C3" s="50"/>
      <c r="D3" s="51"/>
      <c r="E3" s="51"/>
      <c r="F3" s="52"/>
    </row>
    <row r="4" spans="3:7" x14ac:dyDescent="0.25">
      <c r="C4" s="53" t="s">
        <v>13</v>
      </c>
      <c r="D4" s="55"/>
      <c r="E4" s="55" t="s">
        <v>9</v>
      </c>
      <c r="F4" s="54"/>
    </row>
    <row r="5" spans="3:7" x14ac:dyDescent="0.25">
      <c r="C5" s="56" t="s">
        <v>30</v>
      </c>
      <c r="D5" s="57"/>
      <c r="E5" s="40">
        <v>194</v>
      </c>
      <c r="F5" s="40"/>
      <c r="G5" s="4"/>
    </row>
    <row r="6" spans="3:7" x14ac:dyDescent="0.25">
      <c r="C6" s="56" t="s">
        <v>25</v>
      </c>
      <c r="D6" s="57"/>
      <c r="E6" s="62">
        <v>738</v>
      </c>
      <c r="F6" s="63"/>
    </row>
    <row r="7" spans="3:7" x14ac:dyDescent="0.25">
      <c r="C7" s="56" t="s">
        <v>26</v>
      </c>
      <c r="D7" s="57"/>
      <c r="E7" s="62">
        <v>200</v>
      </c>
      <c r="F7" s="63"/>
    </row>
    <row r="8" spans="3:7" x14ac:dyDescent="0.25">
      <c r="C8" s="56" t="s">
        <v>27</v>
      </c>
      <c r="D8" s="57"/>
      <c r="E8" s="62">
        <v>58</v>
      </c>
      <c r="F8" s="63"/>
    </row>
    <row r="9" spans="3:7" ht="15.75" customHeight="1" thickBot="1" x14ac:dyDescent="0.3">
      <c r="C9" s="58" t="s">
        <v>1</v>
      </c>
      <c r="D9" s="59"/>
      <c r="E9" s="60">
        <f>SUM(E5:E8)</f>
        <v>1190</v>
      </c>
      <c r="F9" s="61"/>
    </row>
  </sheetData>
  <mergeCells count="13">
    <mergeCell ref="C9:D9"/>
    <mergeCell ref="E9:F9"/>
    <mergeCell ref="C6:D6"/>
    <mergeCell ref="E6:F6"/>
    <mergeCell ref="C7:D7"/>
    <mergeCell ref="E7:F7"/>
    <mergeCell ref="C8:D8"/>
    <mergeCell ref="E8:F8"/>
    <mergeCell ref="C2:F3"/>
    <mergeCell ref="C4:D4"/>
    <mergeCell ref="E4:F4"/>
    <mergeCell ref="C5:D5"/>
    <mergeCell ref="E5:F5"/>
  </mergeCells>
  <phoneticPr fontId="5" type="noConversion"/>
  <pageMargins left="0.7" right="0.7" top="0.75" bottom="0.75" header="0.3" footer="0.3"/>
  <drawing r:id="rId1"/>
  <picture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showGridLines="0" showRowColHeaders="0" tabSelected="1" topLeftCell="A70" zoomScale="120" zoomScaleNormal="120" workbookViewId="0">
      <selection activeCell="F99" sqref="F99"/>
    </sheetView>
  </sheetViews>
  <sheetFormatPr defaultRowHeight="15" x14ac:dyDescent="0.25"/>
  <cols>
    <col min="1" max="1" width="14.5703125" bestFit="1" customWidth="1"/>
    <col min="2" max="2" width="4.42578125" bestFit="1" customWidth="1"/>
    <col min="3" max="3" width="6" bestFit="1" customWidth="1"/>
    <col min="4" max="4" width="5.5703125" bestFit="1" customWidth="1"/>
    <col min="5" max="5" width="5.5703125" style="17" customWidth="1"/>
    <col min="6" max="6" width="5.5703125" style="22" customWidth="1"/>
    <col min="7" max="7" width="5.5703125" style="11" customWidth="1"/>
    <col min="8" max="13" width="5.5703125" customWidth="1"/>
  </cols>
  <sheetData>
    <row r="1" spans="1:14" ht="15" customHeight="1" x14ac:dyDescent="0.25">
      <c r="A1" s="66" t="s">
        <v>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8"/>
    </row>
    <row r="2" spans="1:14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4" ht="15" customHeight="1" x14ac:dyDescent="0.25">
      <c r="A3" s="19" t="s">
        <v>2</v>
      </c>
      <c r="B3" s="64" t="s">
        <v>0</v>
      </c>
      <c r="C3" s="65"/>
      <c r="D3" s="75" t="s">
        <v>5</v>
      </c>
      <c r="E3" s="73" t="s">
        <v>123</v>
      </c>
      <c r="F3" s="73" t="s">
        <v>112</v>
      </c>
      <c r="G3" s="73" t="s">
        <v>111</v>
      </c>
      <c r="H3" s="73" t="s">
        <v>111</v>
      </c>
      <c r="I3" s="73" t="s">
        <v>107</v>
      </c>
      <c r="J3" s="73" t="s">
        <v>106</v>
      </c>
      <c r="K3" s="73" t="s">
        <v>102</v>
      </c>
      <c r="L3" s="73" t="s">
        <v>39</v>
      </c>
      <c r="M3" s="73" t="s">
        <v>33</v>
      </c>
      <c r="N3" s="72" t="s">
        <v>28</v>
      </c>
    </row>
    <row r="4" spans="1:14" x14ac:dyDescent="0.25">
      <c r="A4" s="19"/>
      <c r="B4" s="19" t="s">
        <v>3</v>
      </c>
      <c r="C4" s="19" t="s">
        <v>4</v>
      </c>
      <c r="D4" s="76"/>
      <c r="E4" s="74"/>
      <c r="F4" s="74"/>
      <c r="G4" s="74"/>
      <c r="H4" s="74"/>
      <c r="I4" s="74"/>
      <c r="J4" s="74"/>
      <c r="K4" s="74"/>
      <c r="L4" s="74"/>
      <c r="M4" s="74"/>
      <c r="N4" s="72"/>
    </row>
    <row r="5" spans="1:14" x14ac:dyDescent="0.25">
      <c r="A5" s="36" t="s">
        <v>83</v>
      </c>
      <c r="B5" s="37">
        <v>168</v>
      </c>
      <c r="C5" s="37">
        <v>67</v>
      </c>
      <c r="D5" s="37">
        <v>48</v>
      </c>
      <c r="E5" s="37">
        <f t="shared" ref="E5:E35" si="0">B5+C5+D5</f>
        <v>283</v>
      </c>
      <c r="F5" s="37">
        <v>276</v>
      </c>
      <c r="G5" s="37">
        <v>221</v>
      </c>
      <c r="H5" s="37">
        <v>225</v>
      </c>
      <c r="I5" s="37">
        <v>221</v>
      </c>
      <c r="J5" s="37">
        <v>221</v>
      </c>
      <c r="K5" s="37">
        <v>205</v>
      </c>
      <c r="L5" s="37">
        <v>178</v>
      </c>
      <c r="M5" s="37">
        <v>149</v>
      </c>
    </row>
    <row r="6" spans="1:14" x14ac:dyDescent="0.25">
      <c r="A6" s="36" t="s">
        <v>40</v>
      </c>
      <c r="B6" s="37">
        <v>48</v>
      </c>
      <c r="C6" s="37">
        <v>50</v>
      </c>
      <c r="D6" s="37">
        <v>29</v>
      </c>
      <c r="E6" s="37">
        <f t="shared" si="0"/>
        <v>127</v>
      </c>
      <c r="F6" s="37">
        <v>129</v>
      </c>
      <c r="G6" s="37">
        <v>157</v>
      </c>
      <c r="H6" s="37">
        <v>140</v>
      </c>
      <c r="I6" s="37">
        <v>157</v>
      </c>
      <c r="J6" s="37">
        <v>169</v>
      </c>
      <c r="K6" s="37">
        <v>168</v>
      </c>
      <c r="L6" s="37">
        <v>157</v>
      </c>
      <c r="M6" s="37">
        <v>139</v>
      </c>
    </row>
    <row r="7" spans="1:14" x14ac:dyDescent="0.25">
      <c r="A7" s="36" t="s">
        <v>73</v>
      </c>
      <c r="B7" s="37">
        <v>25</v>
      </c>
      <c r="C7" s="37">
        <v>31</v>
      </c>
      <c r="D7" s="37">
        <v>35</v>
      </c>
      <c r="E7" s="37">
        <f t="shared" si="0"/>
        <v>91</v>
      </c>
      <c r="F7" s="37">
        <v>92</v>
      </c>
      <c r="G7" s="37">
        <v>109</v>
      </c>
      <c r="H7" s="37">
        <v>96</v>
      </c>
      <c r="I7" s="37">
        <v>108</v>
      </c>
      <c r="J7" s="37">
        <v>126</v>
      </c>
      <c r="K7" s="37">
        <v>126</v>
      </c>
      <c r="L7" s="37">
        <v>123</v>
      </c>
      <c r="M7" s="37">
        <v>99</v>
      </c>
    </row>
    <row r="8" spans="1:14" x14ac:dyDescent="0.25">
      <c r="A8" s="36" t="s">
        <v>54</v>
      </c>
      <c r="B8" s="37">
        <v>37</v>
      </c>
      <c r="C8" s="37">
        <v>26</v>
      </c>
      <c r="D8" s="37">
        <v>21</v>
      </c>
      <c r="E8" s="37">
        <f t="shared" si="0"/>
        <v>84</v>
      </c>
      <c r="F8" s="37">
        <v>79</v>
      </c>
      <c r="G8" s="37">
        <v>19</v>
      </c>
      <c r="H8" s="37">
        <v>25</v>
      </c>
      <c r="I8" s="37">
        <v>19</v>
      </c>
      <c r="J8" s="37">
        <v>21</v>
      </c>
      <c r="K8" s="37">
        <v>16</v>
      </c>
      <c r="L8" s="37">
        <v>19</v>
      </c>
      <c r="M8" s="37">
        <v>2</v>
      </c>
    </row>
    <row r="9" spans="1:14" x14ac:dyDescent="0.25">
      <c r="A9" s="36" t="s">
        <v>77</v>
      </c>
      <c r="B9" s="37">
        <v>5</v>
      </c>
      <c r="C9" s="37">
        <v>36</v>
      </c>
      <c r="D9" s="37">
        <v>3</v>
      </c>
      <c r="E9" s="37">
        <f t="shared" si="0"/>
        <v>44</v>
      </c>
      <c r="F9" s="37">
        <v>16</v>
      </c>
      <c r="G9" s="37">
        <v>7</v>
      </c>
      <c r="H9" s="37">
        <v>3</v>
      </c>
      <c r="I9" s="37">
        <v>7</v>
      </c>
      <c r="J9" s="37">
        <v>7</v>
      </c>
      <c r="K9" s="37">
        <v>4</v>
      </c>
      <c r="L9" s="37">
        <v>4</v>
      </c>
      <c r="M9" s="37">
        <v>4</v>
      </c>
    </row>
    <row r="10" spans="1:14" s="23" customFormat="1" x14ac:dyDescent="0.25">
      <c r="A10" s="36" t="s">
        <v>80</v>
      </c>
      <c r="B10" s="37">
        <v>27</v>
      </c>
      <c r="C10" s="37">
        <v>7</v>
      </c>
      <c r="D10" s="37">
        <v>5</v>
      </c>
      <c r="E10" s="37">
        <f t="shared" si="0"/>
        <v>39</v>
      </c>
      <c r="F10" s="37">
        <v>38</v>
      </c>
      <c r="G10" s="37">
        <v>36</v>
      </c>
      <c r="H10" s="37">
        <v>39</v>
      </c>
      <c r="I10" s="37">
        <v>36</v>
      </c>
      <c r="J10" s="37">
        <v>43</v>
      </c>
      <c r="K10" s="37">
        <v>51</v>
      </c>
      <c r="L10" s="37">
        <v>50</v>
      </c>
      <c r="M10" s="37">
        <v>47</v>
      </c>
    </row>
    <row r="11" spans="1:14" x14ac:dyDescent="0.25">
      <c r="A11" s="36" t="s">
        <v>72</v>
      </c>
      <c r="B11" s="37">
        <v>7</v>
      </c>
      <c r="C11" s="37">
        <v>18</v>
      </c>
      <c r="D11" s="37">
        <v>6</v>
      </c>
      <c r="E11" s="37">
        <f t="shared" si="0"/>
        <v>31</v>
      </c>
      <c r="F11" s="37">
        <v>29</v>
      </c>
      <c r="G11" s="37">
        <v>31</v>
      </c>
      <c r="H11" s="37">
        <v>34</v>
      </c>
      <c r="I11" s="37">
        <v>31</v>
      </c>
      <c r="J11" s="37">
        <v>43</v>
      </c>
      <c r="K11" s="37">
        <v>48</v>
      </c>
      <c r="L11" s="37">
        <v>37</v>
      </c>
      <c r="M11" s="37">
        <v>34</v>
      </c>
    </row>
    <row r="12" spans="1:14" x14ac:dyDescent="0.25">
      <c r="A12" s="36" t="s">
        <v>64</v>
      </c>
      <c r="B12" s="37">
        <v>21</v>
      </c>
      <c r="C12" s="37">
        <v>7</v>
      </c>
      <c r="D12" s="37"/>
      <c r="E12" s="37">
        <f t="shared" si="0"/>
        <v>28</v>
      </c>
      <c r="F12" s="37">
        <v>28</v>
      </c>
      <c r="G12" s="37">
        <v>22</v>
      </c>
      <c r="H12" s="37">
        <v>23</v>
      </c>
      <c r="I12" s="37">
        <v>22</v>
      </c>
      <c r="J12" s="37">
        <v>24</v>
      </c>
      <c r="K12" s="37">
        <v>24</v>
      </c>
      <c r="L12" s="37">
        <v>25</v>
      </c>
      <c r="M12" s="37">
        <v>25</v>
      </c>
    </row>
    <row r="13" spans="1:14" x14ac:dyDescent="0.25">
      <c r="A13" s="36" t="s">
        <v>95</v>
      </c>
      <c r="B13" s="37">
        <v>26</v>
      </c>
      <c r="C13" s="37"/>
      <c r="D13" s="37"/>
      <c r="E13" s="37">
        <f t="shared" si="0"/>
        <v>26</v>
      </c>
      <c r="F13" s="37">
        <v>25</v>
      </c>
      <c r="G13" s="37">
        <v>23</v>
      </c>
      <c r="H13" s="37">
        <v>21</v>
      </c>
      <c r="I13" s="37">
        <v>23</v>
      </c>
      <c r="J13" s="37">
        <v>23</v>
      </c>
      <c r="K13" s="37">
        <v>17</v>
      </c>
      <c r="L13" s="37">
        <v>15</v>
      </c>
      <c r="M13" s="37">
        <v>13</v>
      </c>
    </row>
    <row r="14" spans="1:14" x14ac:dyDescent="0.25">
      <c r="A14" s="36" t="s">
        <v>90</v>
      </c>
      <c r="B14" s="37">
        <v>8</v>
      </c>
      <c r="C14" s="37">
        <v>10</v>
      </c>
      <c r="D14" s="37">
        <v>7</v>
      </c>
      <c r="E14" s="37">
        <f t="shared" si="0"/>
        <v>25</v>
      </c>
      <c r="F14" s="37">
        <v>29</v>
      </c>
      <c r="G14" s="37">
        <v>28</v>
      </c>
      <c r="H14" s="37">
        <v>29</v>
      </c>
      <c r="I14" s="37">
        <v>28</v>
      </c>
      <c r="J14" s="37">
        <v>28</v>
      </c>
      <c r="K14" s="37">
        <v>26</v>
      </c>
      <c r="L14" s="37">
        <v>0</v>
      </c>
      <c r="M14" s="37">
        <v>16</v>
      </c>
    </row>
    <row r="15" spans="1:14" x14ac:dyDescent="0.25">
      <c r="A15" s="36" t="s">
        <v>122</v>
      </c>
      <c r="B15" s="37"/>
      <c r="C15" s="37">
        <v>24</v>
      </c>
      <c r="D15" s="37"/>
      <c r="E15" s="37">
        <f t="shared" si="0"/>
        <v>24</v>
      </c>
      <c r="F15" s="37">
        <v>2</v>
      </c>
      <c r="G15" s="37"/>
      <c r="H15" s="37"/>
      <c r="I15" s="37"/>
      <c r="J15" s="37"/>
      <c r="K15" s="37"/>
      <c r="L15" s="37"/>
      <c r="M15" s="37"/>
    </row>
    <row r="16" spans="1:14" x14ac:dyDescent="0.25">
      <c r="A16" s="36" t="s">
        <v>100</v>
      </c>
      <c r="B16" s="37">
        <v>8</v>
      </c>
      <c r="C16" s="37">
        <v>5</v>
      </c>
      <c r="D16" s="37">
        <v>9</v>
      </c>
      <c r="E16" s="37">
        <f t="shared" si="0"/>
        <v>22</v>
      </c>
      <c r="F16" s="37">
        <v>14</v>
      </c>
      <c r="G16" s="37">
        <v>8</v>
      </c>
      <c r="H16" s="37">
        <v>8</v>
      </c>
      <c r="I16" s="37">
        <v>8</v>
      </c>
      <c r="J16" s="37">
        <v>10</v>
      </c>
      <c r="K16" s="37">
        <v>11</v>
      </c>
      <c r="L16" s="37">
        <v>19</v>
      </c>
      <c r="M16" s="37">
        <v>0</v>
      </c>
    </row>
    <row r="17" spans="1:13" x14ac:dyDescent="0.25">
      <c r="A17" s="36" t="s">
        <v>79</v>
      </c>
      <c r="B17" s="37">
        <v>15</v>
      </c>
      <c r="C17" s="37">
        <v>3</v>
      </c>
      <c r="D17" s="37">
        <v>3</v>
      </c>
      <c r="E17" s="37">
        <f t="shared" si="0"/>
        <v>21</v>
      </c>
      <c r="F17" s="37">
        <v>19</v>
      </c>
      <c r="G17" s="37">
        <v>25</v>
      </c>
      <c r="H17" s="37">
        <v>20</v>
      </c>
      <c r="I17" s="37">
        <v>25</v>
      </c>
      <c r="J17" s="37">
        <v>31</v>
      </c>
      <c r="K17" s="37">
        <v>30</v>
      </c>
      <c r="L17" s="37">
        <v>33</v>
      </c>
      <c r="M17" s="37">
        <v>19</v>
      </c>
    </row>
    <row r="18" spans="1:13" s="23" customFormat="1" x14ac:dyDescent="0.25">
      <c r="A18" s="36" t="s">
        <v>81</v>
      </c>
      <c r="B18" s="37">
        <v>15</v>
      </c>
      <c r="C18" s="37">
        <v>4</v>
      </c>
      <c r="D18" s="37">
        <v>1</v>
      </c>
      <c r="E18" s="37">
        <f t="shared" si="0"/>
        <v>20</v>
      </c>
      <c r="F18" s="37">
        <v>20</v>
      </c>
      <c r="G18" s="37">
        <v>21</v>
      </c>
      <c r="H18" s="37">
        <v>20</v>
      </c>
      <c r="I18" s="37">
        <v>21</v>
      </c>
      <c r="J18" s="37">
        <v>25</v>
      </c>
      <c r="K18" s="37">
        <v>26</v>
      </c>
      <c r="L18" s="37">
        <v>19</v>
      </c>
      <c r="M18" s="37">
        <v>18</v>
      </c>
    </row>
    <row r="19" spans="1:13" s="23" customFormat="1" x14ac:dyDescent="0.25">
      <c r="A19" s="36" t="s">
        <v>56</v>
      </c>
      <c r="B19" s="37">
        <v>1</v>
      </c>
      <c r="C19" s="37">
        <v>15</v>
      </c>
      <c r="D19" s="37"/>
      <c r="E19" s="37">
        <f t="shared" si="0"/>
        <v>16</v>
      </c>
      <c r="F19" s="37">
        <v>7</v>
      </c>
      <c r="G19" s="37">
        <v>4</v>
      </c>
      <c r="H19" s="37">
        <v>1</v>
      </c>
      <c r="I19" s="37">
        <v>4</v>
      </c>
      <c r="J19" s="37">
        <v>4</v>
      </c>
      <c r="K19" s="37">
        <v>5</v>
      </c>
      <c r="L19" s="37">
        <v>6</v>
      </c>
      <c r="M19" s="37">
        <v>5</v>
      </c>
    </row>
    <row r="20" spans="1:13" x14ac:dyDescent="0.25">
      <c r="A20" s="36" t="s">
        <v>93</v>
      </c>
      <c r="B20" s="37">
        <v>6</v>
      </c>
      <c r="C20" s="37">
        <v>5</v>
      </c>
      <c r="D20" s="37">
        <v>5</v>
      </c>
      <c r="E20" s="37">
        <f t="shared" si="0"/>
        <v>16</v>
      </c>
      <c r="F20" s="37">
        <v>16</v>
      </c>
      <c r="G20" s="37">
        <v>13</v>
      </c>
      <c r="H20" s="37">
        <v>12</v>
      </c>
      <c r="I20" s="37">
        <v>13</v>
      </c>
      <c r="J20" s="37">
        <v>18</v>
      </c>
      <c r="K20" s="37">
        <v>22</v>
      </c>
      <c r="L20" s="37">
        <v>19</v>
      </c>
      <c r="M20" s="37">
        <v>23</v>
      </c>
    </row>
    <row r="21" spans="1:13" x14ac:dyDescent="0.25">
      <c r="A21" s="36" t="s">
        <v>49</v>
      </c>
      <c r="B21" s="37">
        <v>9</v>
      </c>
      <c r="C21" s="37">
        <v>5</v>
      </c>
      <c r="D21" s="37">
        <v>1</v>
      </c>
      <c r="E21" s="37">
        <f t="shared" si="0"/>
        <v>15</v>
      </c>
      <c r="F21" s="37">
        <v>15</v>
      </c>
      <c r="G21" s="37">
        <v>6</v>
      </c>
      <c r="H21" s="37">
        <v>6</v>
      </c>
      <c r="I21" s="37">
        <v>6</v>
      </c>
      <c r="J21" s="37">
        <v>4</v>
      </c>
      <c r="K21" s="37">
        <v>4</v>
      </c>
      <c r="L21" s="37">
        <v>6</v>
      </c>
      <c r="M21" s="37">
        <v>7</v>
      </c>
    </row>
    <row r="22" spans="1:13" s="23" customFormat="1" x14ac:dyDescent="0.25">
      <c r="A22" s="36" t="s">
        <v>85</v>
      </c>
      <c r="B22" s="37">
        <v>2</v>
      </c>
      <c r="C22" s="37">
        <v>11</v>
      </c>
      <c r="D22" s="37"/>
      <c r="E22" s="37">
        <f t="shared" si="0"/>
        <v>13</v>
      </c>
      <c r="F22" s="37">
        <v>7</v>
      </c>
      <c r="G22" s="37">
        <v>2</v>
      </c>
      <c r="H22" s="37">
        <v>2</v>
      </c>
      <c r="I22" s="37">
        <v>2</v>
      </c>
      <c r="J22" s="37">
        <v>1</v>
      </c>
      <c r="K22" s="37">
        <v>2</v>
      </c>
      <c r="L22" s="37">
        <v>28</v>
      </c>
      <c r="M22" s="37"/>
    </row>
    <row r="23" spans="1:13" x14ac:dyDescent="0.25">
      <c r="A23" s="36" t="s">
        <v>58</v>
      </c>
      <c r="B23" s="37">
        <v>9</v>
      </c>
      <c r="C23" s="37">
        <v>3</v>
      </c>
      <c r="D23" s="37"/>
      <c r="E23" s="37">
        <f t="shared" si="0"/>
        <v>12</v>
      </c>
      <c r="F23" s="37">
        <v>9</v>
      </c>
      <c r="G23" s="37">
        <v>8</v>
      </c>
      <c r="H23" s="37">
        <v>8</v>
      </c>
      <c r="I23" s="37">
        <v>8</v>
      </c>
      <c r="J23" s="37">
        <v>6</v>
      </c>
      <c r="K23" s="37">
        <v>7</v>
      </c>
      <c r="L23" s="37">
        <v>8</v>
      </c>
      <c r="M23" s="37">
        <v>9</v>
      </c>
    </row>
    <row r="24" spans="1:13" x14ac:dyDescent="0.25">
      <c r="A24" s="36" t="s">
        <v>68</v>
      </c>
      <c r="B24" s="37">
        <v>2</v>
      </c>
      <c r="C24" s="37">
        <v>6</v>
      </c>
      <c r="D24" s="37">
        <v>4</v>
      </c>
      <c r="E24" s="37">
        <f t="shared" si="0"/>
        <v>12</v>
      </c>
      <c r="F24" s="37">
        <v>11</v>
      </c>
      <c r="G24" s="37">
        <v>1</v>
      </c>
      <c r="H24" s="37">
        <v>4</v>
      </c>
      <c r="I24" s="37">
        <v>1</v>
      </c>
      <c r="J24" s="37">
        <v>1</v>
      </c>
      <c r="K24" s="37"/>
      <c r="L24" s="37">
        <v>0</v>
      </c>
      <c r="M24" s="37">
        <v>1</v>
      </c>
    </row>
    <row r="25" spans="1:13" x14ac:dyDescent="0.25">
      <c r="A25" s="36" t="s">
        <v>117</v>
      </c>
      <c r="B25" s="37">
        <v>6</v>
      </c>
      <c r="C25" s="37">
        <v>6</v>
      </c>
      <c r="D25" s="37"/>
      <c r="E25" s="37">
        <f t="shared" si="0"/>
        <v>12</v>
      </c>
      <c r="F25" s="37">
        <v>1</v>
      </c>
      <c r="G25" s="37"/>
      <c r="H25" s="37"/>
      <c r="I25" s="37"/>
      <c r="J25" s="37"/>
      <c r="K25" s="37"/>
      <c r="L25" s="37"/>
      <c r="M25" s="37"/>
    </row>
    <row r="26" spans="1:13" s="23" customFormat="1" x14ac:dyDescent="0.25">
      <c r="A26" s="36" t="s">
        <v>50</v>
      </c>
      <c r="B26" s="37">
        <v>7</v>
      </c>
      <c r="C26" s="37">
        <v>4</v>
      </c>
      <c r="D26" s="37"/>
      <c r="E26" s="37">
        <f t="shared" si="0"/>
        <v>11</v>
      </c>
      <c r="F26" s="37">
        <v>11</v>
      </c>
      <c r="G26" s="37">
        <v>10</v>
      </c>
      <c r="H26" s="37">
        <v>11</v>
      </c>
      <c r="I26" s="37">
        <v>10</v>
      </c>
      <c r="J26" s="37">
        <v>10</v>
      </c>
      <c r="K26" s="37">
        <v>8</v>
      </c>
      <c r="L26" s="37">
        <v>4</v>
      </c>
      <c r="M26" s="37">
        <v>2</v>
      </c>
    </row>
    <row r="27" spans="1:13" x14ac:dyDescent="0.25">
      <c r="A27" s="36" t="s">
        <v>120</v>
      </c>
      <c r="B27" s="37"/>
      <c r="C27" s="37">
        <v>11</v>
      </c>
      <c r="D27" s="37"/>
      <c r="E27" s="37">
        <f t="shared" si="0"/>
        <v>11</v>
      </c>
      <c r="F27" s="37">
        <v>3</v>
      </c>
      <c r="G27" s="37"/>
      <c r="H27" s="37"/>
      <c r="I27" s="37"/>
      <c r="J27" s="37"/>
      <c r="K27" s="37"/>
      <c r="L27" s="37"/>
      <c r="M27" s="37"/>
    </row>
    <row r="28" spans="1:13" x14ac:dyDescent="0.25">
      <c r="A28" s="36" t="s">
        <v>60</v>
      </c>
      <c r="B28" s="37">
        <v>2</v>
      </c>
      <c r="C28" s="37">
        <v>4</v>
      </c>
      <c r="D28" s="37">
        <v>3</v>
      </c>
      <c r="E28" s="37">
        <f t="shared" si="0"/>
        <v>9</v>
      </c>
      <c r="F28" s="37">
        <v>9</v>
      </c>
      <c r="G28" s="37">
        <v>5</v>
      </c>
      <c r="H28" s="37">
        <v>5</v>
      </c>
      <c r="I28" s="37">
        <v>5</v>
      </c>
      <c r="J28" s="37">
        <v>6</v>
      </c>
      <c r="K28" s="37">
        <v>5</v>
      </c>
      <c r="L28" s="37">
        <v>5</v>
      </c>
      <c r="M28" s="37">
        <v>6</v>
      </c>
    </row>
    <row r="29" spans="1:13" x14ac:dyDescent="0.25">
      <c r="A29" s="36" t="s">
        <v>78</v>
      </c>
      <c r="B29" s="37">
        <v>6</v>
      </c>
      <c r="C29" s="37">
        <v>2</v>
      </c>
      <c r="D29" s="37">
        <v>1</v>
      </c>
      <c r="E29" s="37">
        <f t="shared" si="0"/>
        <v>9</v>
      </c>
      <c r="F29" s="37">
        <v>9</v>
      </c>
      <c r="G29" s="37">
        <v>13</v>
      </c>
      <c r="H29" s="37">
        <v>12</v>
      </c>
      <c r="I29" s="37">
        <v>13</v>
      </c>
      <c r="J29" s="37">
        <v>13</v>
      </c>
      <c r="K29" s="37">
        <v>13</v>
      </c>
      <c r="L29" s="37">
        <v>13</v>
      </c>
      <c r="M29" s="37">
        <v>9</v>
      </c>
    </row>
    <row r="30" spans="1:13" x14ac:dyDescent="0.25">
      <c r="A30" s="36" t="s">
        <v>114</v>
      </c>
      <c r="B30" s="37"/>
      <c r="C30" s="37">
        <v>9</v>
      </c>
      <c r="D30" s="37"/>
      <c r="E30" s="37">
        <f t="shared" si="0"/>
        <v>9</v>
      </c>
      <c r="F30" s="37">
        <v>1</v>
      </c>
      <c r="G30" s="37"/>
      <c r="H30" s="37"/>
      <c r="I30" s="37"/>
      <c r="J30" s="37"/>
      <c r="K30" s="37"/>
      <c r="L30" s="37"/>
      <c r="M30" s="37"/>
    </row>
    <row r="31" spans="1:13" s="23" customFormat="1" x14ac:dyDescent="0.25">
      <c r="A31" s="36" t="s">
        <v>46</v>
      </c>
      <c r="B31" s="37">
        <v>2</v>
      </c>
      <c r="C31" s="37">
        <v>5</v>
      </c>
      <c r="D31" s="37">
        <v>1</v>
      </c>
      <c r="E31" s="37">
        <f t="shared" si="0"/>
        <v>8</v>
      </c>
      <c r="F31" s="37">
        <v>0</v>
      </c>
      <c r="G31" s="37">
        <v>1</v>
      </c>
      <c r="H31" s="37">
        <v>1</v>
      </c>
      <c r="I31" s="37">
        <v>1</v>
      </c>
      <c r="J31" s="37">
        <v>5</v>
      </c>
      <c r="K31" s="37">
        <v>6</v>
      </c>
      <c r="L31" s="37">
        <v>6</v>
      </c>
      <c r="M31" s="37">
        <v>5</v>
      </c>
    </row>
    <row r="32" spans="1:13" x14ac:dyDescent="0.25">
      <c r="A32" s="36" t="s">
        <v>59</v>
      </c>
      <c r="B32" s="37">
        <v>3</v>
      </c>
      <c r="C32" s="37">
        <v>4</v>
      </c>
      <c r="D32" s="37">
        <v>1</v>
      </c>
      <c r="E32" s="37">
        <f t="shared" si="0"/>
        <v>8</v>
      </c>
      <c r="F32" s="37">
        <v>8</v>
      </c>
      <c r="G32" s="37">
        <v>7</v>
      </c>
      <c r="H32" s="37">
        <v>7</v>
      </c>
      <c r="I32" s="37">
        <v>7</v>
      </c>
      <c r="J32" s="37">
        <v>7</v>
      </c>
      <c r="K32" s="37">
        <v>8</v>
      </c>
      <c r="L32" s="37">
        <v>8</v>
      </c>
      <c r="M32" s="37">
        <v>5</v>
      </c>
    </row>
    <row r="33" spans="1:13" x14ac:dyDescent="0.25">
      <c r="A33" s="36" t="s">
        <v>75</v>
      </c>
      <c r="B33" s="37">
        <v>6</v>
      </c>
      <c r="C33" s="37">
        <v>2</v>
      </c>
      <c r="D33" s="37"/>
      <c r="E33" s="37">
        <f t="shared" si="0"/>
        <v>8</v>
      </c>
      <c r="F33" s="37">
        <v>9</v>
      </c>
      <c r="G33" s="37">
        <v>9</v>
      </c>
      <c r="H33" s="37">
        <v>9</v>
      </c>
      <c r="I33" s="37">
        <v>9</v>
      </c>
      <c r="J33" s="37">
        <v>11</v>
      </c>
      <c r="K33" s="37">
        <v>10</v>
      </c>
      <c r="L33" s="37">
        <v>10</v>
      </c>
      <c r="M33" s="37">
        <v>15</v>
      </c>
    </row>
    <row r="34" spans="1:13" x14ac:dyDescent="0.25">
      <c r="A34" s="36" t="s">
        <v>87</v>
      </c>
      <c r="B34" s="37">
        <v>1</v>
      </c>
      <c r="C34" s="37">
        <v>5</v>
      </c>
      <c r="D34" s="37">
        <v>2</v>
      </c>
      <c r="E34" s="37">
        <f t="shared" si="0"/>
        <v>8</v>
      </c>
      <c r="F34" s="37">
        <v>9</v>
      </c>
      <c r="G34" s="37">
        <v>0</v>
      </c>
      <c r="H34" s="37">
        <v>0</v>
      </c>
      <c r="I34" s="37">
        <v>0</v>
      </c>
      <c r="J34" s="37">
        <v>1</v>
      </c>
      <c r="K34" s="37">
        <v>1</v>
      </c>
      <c r="L34" s="37">
        <v>1</v>
      </c>
      <c r="M34" s="37">
        <v>2</v>
      </c>
    </row>
    <row r="35" spans="1:13" s="23" customFormat="1" x14ac:dyDescent="0.25">
      <c r="A35" s="36" t="s">
        <v>84</v>
      </c>
      <c r="B35" s="37">
        <v>6</v>
      </c>
      <c r="C35" s="37">
        <v>1</v>
      </c>
      <c r="D35" s="37"/>
      <c r="E35" s="37">
        <f t="shared" si="0"/>
        <v>7</v>
      </c>
      <c r="F35" s="37">
        <v>8</v>
      </c>
      <c r="G35" s="37">
        <v>11</v>
      </c>
      <c r="H35" s="37">
        <v>7</v>
      </c>
      <c r="I35" s="37">
        <v>11</v>
      </c>
      <c r="J35" s="37">
        <v>7</v>
      </c>
      <c r="K35" s="37">
        <v>7</v>
      </c>
      <c r="L35" s="37">
        <v>6</v>
      </c>
      <c r="M35" s="37">
        <v>9</v>
      </c>
    </row>
    <row r="36" spans="1:13" x14ac:dyDescent="0.25">
      <c r="A36" s="36" t="s">
        <v>127</v>
      </c>
      <c r="B36" s="37"/>
      <c r="C36" s="37">
        <v>7</v>
      </c>
      <c r="D36" s="37"/>
      <c r="E36" s="37">
        <f>SUM(B36:D36)</f>
        <v>7</v>
      </c>
      <c r="F36" s="37"/>
      <c r="G36" s="37"/>
      <c r="H36" s="37"/>
      <c r="I36" s="37"/>
      <c r="J36" s="37"/>
      <c r="K36" s="37"/>
      <c r="L36" s="37"/>
      <c r="M36" s="37"/>
    </row>
    <row r="37" spans="1:13" s="23" customFormat="1" x14ac:dyDescent="0.25">
      <c r="A37" s="36" t="s">
        <v>42</v>
      </c>
      <c r="B37" s="37">
        <v>3</v>
      </c>
      <c r="C37" s="37">
        <v>2</v>
      </c>
      <c r="D37" s="37">
        <v>1</v>
      </c>
      <c r="E37" s="37">
        <f t="shared" ref="E37:E65" si="1">B37+C37+D37</f>
        <v>6</v>
      </c>
      <c r="F37" s="37">
        <v>6</v>
      </c>
      <c r="G37" s="37">
        <v>4</v>
      </c>
      <c r="H37" s="37">
        <v>4</v>
      </c>
      <c r="I37" s="37">
        <v>4</v>
      </c>
      <c r="J37" s="37">
        <v>4</v>
      </c>
      <c r="K37" s="37">
        <v>4</v>
      </c>
      <c r="L37" s="37">
        <v>4</v>
      </c>
      <c r="M37" s="37">
        <v>5</v>
      </c>
    </row>
    <row r="38" spans="1:13" x14ac:dyDescent="0.25">
      <c r="A38" s="36" t="s">
        <v>51</v>
      </c>
      <c r="B38" s="37">
        <v>3</v>
      </c>
      <c r="C38" s="37">
        <v>2</v>
      </c>
      <c r="D38" s="37">
        <v>1</v>
      </c>
      <c r="E38" s="37">
        <f t="shared" si="1"/>
        <v>6</v>
      </c>
      <c r="F38" s="37">
        <v>5</v>
      </c>
      <c r="G38" s="37">
        <v>4</v>
      </c>
      <c r="H38" s="37">
        <v>6</v>
      </c>
      <c r="I38" s="37">
        <v>5</v>
      </c>
      <c r="J38" s="37">
        <v>6</v>
      </c>
      <c r="K38" s="37">
        <v>6</v>
      </c>
      <c r="L38" s="37">
        <v>4</v>
      </c>
      <c r="M38" s="37">
        <v>7</v>
      </c>
    </row>
    <row r="39" spans="1:13" x14ac:dyDescent="0.25">
      <c r="A39" s="36" t="s">
        <v>62</v>
      </c>
      <c r="B39" s="37">
        <v>5</v>
      </c>
      <c r="C39" s="37">
        <v>1</v>
      </c>
      <c r="D39" s="37"/>
      <c r="E39" s="37">
        <f t="shared" si="1"/>
        <v>6</v>
      </c>
      <c r="F39" s="37">
        <v>6</v>
      </c>
      <c r="G39" s="37">
        <v>7</v>
      </c>
      <c r="H39" s="37">
        <v>7</v>
      </c>
      <c r="I39" s="37">
        <v>7</v>
      </c>
      <c r="J39" s="37">
        <v>8</v>
      </c>
      <c r="K39" s="37">
        <v>7</v>
      </c>
      <c r="L39" s="37">
        <v>8</v>
      </c>
      <c r="M39" s="37">
        <v>8</v>
      </c>
    </row>
    <row r="40" spans="1:13" s="24" customFormat="1" x14ac:dyDescent="0.25">
      <c r="A40" s="36" t="s">
        <v>63</v>
      </c>
      <c r="B40" s="37">
        <v>5</v>
      </c>
      <c r="C40" s="37">
        <v>1</v>
      </c>
      <c r="D40" s="37"/>
      <c r="E40" s="37">
        <f t="shared" si="1"/>
        <v>6</v>
      </c>
      <c r="F40" s="37">
        <v>6</v>
      </c>
      <c r="G40" s="37">
        <v>6</v>
      </c>
      <c r="H40" s="37">
        <v>4</v>
      </c>
      <c r="I40" s="37">
        <v>6</v>
      </c>
      <c r="J40" s="37">
        <v>7</v>
      </c>
      <c r="K40" s="37">
        <v>7</v>
      </c>
      <c r="L40" s="37">
        <v>9</v>
      </c>
      <c r="M40" s="37">
        <v>2</v>
      </c>
    </row>
    <row r="41" spans="1:13" x14ac:dyDescent="0.25">
      <c r="A41" s="36" t="s">
        <v>94</v>
      </c>
      <c r="B41" s="37">
        <v>2</v>
      </c>
      <c r="C41" s="37">
        <v>4</v>
      </c>
      <c r="D41" s="37"/>
      <c r="E41" s="37">
        <f t="shared" si="1"/>
        <v>6</v>
      </c>
      <c r="F41" s="37">
        <v>6</v>
      </c>
      <c r="G41" s="37">
        <v>9</v>
      </c>
      <c r="H41" s="37">
        <v>8</v>
      </c>
      <c r="I41" s="37">
        <v>9</v>
      </c>
      <c r="J41" s="37">
        <v>11</v>
      </c>
      <c r="K41" s="37">
        <v>11</v>
      </c>
      <c r="L41" s="37">
        <v>12</v>
      </c>
      <c r="M41" s="37">
        <v>15</v>
      </c>
    </row>
    <row r="42" spans="1:13" x14ac:dyDescent="0.25">
      <c r="A42" s="36" t="s">
        <v>41</v>
      </c>
      <c r="B42" s="37">
        <v>2</v>
      </c>
      <c r="C42" s="37">
        <v>1</v>
      </c>
      <c r="D42" s="37">
        <v>2</v>
      </c>
      <c r="E42" s="37">
        <f t="shared" si="1"/>
        <v>5</v>
      </c>
      <c r="F42" s="37">
        <v>5</v>
      </c>
      <c r="G42" s="37">
        <v>8</v>
      </c>
      <c r="H42" s="37">
        <v>5</v>
      </c>
      <c r="I42" s="37">
        <v>8</v>
      </c>
      <c r="J42" s="37">
        <v>5</v>
      </c>
      <c r="K42" s="37">
        <v>4</v>
      </c>
      <c r="L42" s="37">
        <v>4</v>
      </c>
      <c r="M42" s="37">
        <v>3</v>
      </c>
    </row>
    <row r="43" spans="1:13" s="24" customFormat="1" x14ac:dyDescent="0.25">
      <c r="A43" s="36" t="s">
        <v>44</v>
      </c>
      <c r="B43" s="37">
        <v>3</v>
      </c>
      <c r="C43" s="37">
        <v>2</v>
      </c>
      <c r="D43" s="37"/>
      <c r="E43" s="37">
        <f t="shared" si="1"/>
        <v>5</v>
      </c>
      <c r="F43" s="37">
        <v>5</v>
      </c>
      <c r="G43" s="37">
        <v>7</v>
      </c>
      <c r="H43" s="37">
        <v>6</v>
      </c>
      <c r="I43" s="37">
        <v>7</v>
      </c>
      <c r="J43" s="37">
        <v>7</v>
      </c>
      <c r="K43" s="37">
        <v>7</v>
      </c>
      <c r="L43" s="37">
        <v>13</v>
      </c>
      <c r="M43" s="37">
        <v>15</v>
      </c>
    </row>
    <row r="44" spans="1:13" x14ac:dyDescent="0.25">
      <c r="A44" s="36" t="s">
        <v>45</v>
      </c>
      <c r="B44" s="37">
        <v>3</v>
      </c>
      <c r="C44" s="37">
        <v>2</v>
      </c>
      <c r="D44" s="37"/>
      <c r="E44" s="37">
        <f t="shared" si="1"/>
        <v>5</v>
      </c>
      <c r="F44" s="37">
        <v>5</v>
      </c>
      <c r="G44" s="37">
        <v>6</v>
      </c>
      <c r="H44" s="37">
        <v>6</v>
      </c>
      <c r="I44" s="37">
        <v>6</v>
      </c>
      <c r="J44" s="37">
        <v>6</v>
      </c>
      <c r="K44" s="37">
        <v>6</v>
      </c>
      <c r="L44" s="37">
        <v>4</v>
      </c>
      <c r="M44" s="37">
        <v>3</v>
      </c>
    </row>
    <row r="45" spans="1:13" x14ac:dyDescent="0.25">
      <c r="A45" s="36" t="s">
        <v>61</v>
      </c>
      <c r="B45" s="37">
        <v>2</v>
      </c>
      <c r="C45" s="37">
        <v>2</v>
      </c>
      <c r="D45" s="37">
        <v>1</v>
      </c>
      <c r="E45" s="37">
        <f t="shared" si="1"/>
        <v>5</v>
      </c>
      <c r="F45" s="37">
        <v>5</v>
      </c>
      <c r="G45" s="37">
        <v>4</v>
      </c>
      <c r="H45" s="37">
        <v>4</v>
      </c>
      <c r="I45" s="37">
        <v>4</v>
      </c>
      <c r="J45" s="37">
        <v>4</v>
      </c>
      <c r="K45" s="37">
        <v>4</v>
      </c>
      <c r="L45" s="37">
        <v>2</v>
      </c>
      <c r="M45" s="37">
        <v>3</v>
      </c>
    </row>
    <row r="46" spans="1:13" x14ac:dyDescent="0.25">
      <c r="A46" s="36" t="s">
        <v>65</v>
      </c>
      <c r="B46" s="37">
        <v>4</v>
      </c>
      <c r="C46" s="37">
        <v>1</v>
      </c>
      <c r="D46" s="37"/>
      <c r="E46" s="37">
        <f t="shared" si="1"/>
        <v>5</v>
      </c>
      <c r="F46" s="37">
        <v>5</v>
      </c>
      <c r="G46" s="37">
        <v>5</v>
      </c>
      <c r="H46" s="37">
        <v>5</v>
      </c>
      <c r="I46" s="37">
        <v>5</v>
      </c>
      <c r="J46" s="37">
        <v>3</v>
      </c>
      <c r="K46" s="37">
        <v>4</v>
      </c>
      <c r="L46" s="37">
        <v>4</v>
      </c>
      <c r="M46" s="37">
        <v>4</v>
      </c>
    </row>
    <row r="47" spans="1:13" s="25" customFormat="1" x14ac:dyDescent="0.25">
      <c r="A47" s="36" t="s">
        <v>55</v>
      </c>
      <c r="B47" s="37">
        <v>1</v>
      </c>
      <c r="C47" s="37">
        <v>1</v>
      </c>
      <c r="D47" s="37">
        <v>1</v>
      </c>
      <c r="E47" s="37">
        <f t="shared" si="1"/>
        <v>3</v>
      </c>
      <c r="F47" s="37">
        <v>3</v>
      </c>
      <c r="G47" s="37">
        <v>5</v>
      </c>
      <c r="H47" s="37">
        <v>4</v>
      </c>
      <c r="I47" s="37">
        <v>4</v>
      </c>
      <c r="J47" s="37">
        <v>5</v>
      </c>
      <c r="K47" s="37">
        <v>5</v>
      </c>
      <c r="L47" s="37">
        <v>5</v>
      </c>
      <c r="M47" s="37">
        <v>5</v>
      </c>
    </row>
    <row r="48" spans="1:13" x14ac:dyDescent="0.25">
      <c r="A48" s="36" t="s">
        <v>67</v>
      </c>
      <c r="B48" s="37">
        <v>3</v>
      </c>
      <c r="C48" s="37"/>
      <c r="D48" s="37"/>
      <c r="E48" s="37">
        <f t="shared" si="1"/>
        <v>3</v>
      </c>
      <c r="F48" s="37">
        <v>3</v>
      </c>
      <c r="G48" s="37">
        <v>4</v>
      </c>
      <c r="H48" s="37">
        <v>3</v>
      </c>
      <c r="I48" s="37">
        <v>4</v>
      </c>
      <c r="J48" s="37">
        <v>4</v>
      </c>
      <c r="K48" s="37">
        <v>5</v>
      </c>
      <c r="L48" s="37">
        <v>3</v>
      </c>
      <c r="M48" s="37">
        <v>1</v>
      </c>
    </row>
    <row r="49" spans="1:13" x14ac:dyDescent="0.25">
      <c r="A49" s="36" t="s">
        <v>71</v>
      </c>
      <c r="B49" s="37">
        <v>2</v>
      </c>
      <c r="C49" s="37">
        <v>1</v>
      </c>
      <c r="D49" s="37"/>
      <c r="E49" s="37">
        <f t="shared" si="1"/>
        <v>3</v>
      </c>
      <c r="F49" s="37">
        <v>3</v>
      </c>
      <c r="G49" s="37">
        <v>3</v>
      </c>
      <c r="H49" s="37">
        <v>3</v>
      </c>
      <c r="I49" s="37">
        <v>3</v>
      </c>
      <c r="J49" s="37">
        <v>3</v>
      </c>
      <c r="K49" s="37">
        <v>4</v>
      </c>
      <c r="L49" s="37">
        <v>4</v>
      </c>
      <c r="M49" s="37">
        <v>4</v>
      </c>
    </row>
    <row r="50" spans="1:13" s="25" customFormat="1" x14ac:dyDescent="0.25">
      <c r="A50" s="36" t="s">
        <v>76</v>
      </c>
      <c r="B50" s="37">
        <v>1</v>
      </c>
      <c r="C50" s="37">
        <v>2</v>
      </c>
      <c r="D50" s="37"/>
      <c r="E50" s="37">
        <f t="shared" si="1"/>
        <v>3</v>
      </c>
      <c r="F50" s="37">
        <v>3</v>
      </c>
      <c r="G50" s="37">
        <v>4</v>
      </c>
      <c r="H50" s="37">
        <v>3</v>
      </c>
      <c r="I50" s="37">
        <v>4</v>
      </c>
      <c r="J50" s="37">
        <v>4</v>
      </c>
      <c r="K50" s="37">
        <v>4</v>
      </c>
      <c r="L50" s="37">
        <v>4</v>
      </c>
      <c r="M50" s="37">
        <v>4</v>
      </c>
    </row>
    <row r="51" spans="1:13" x14ac:dyDescent="0.25">
      <c r="A51" s="36" t="s">
        <v>82</v>
      </c>
      <c r="B51" s="37">
        <v>2</v>
      </c>
      <c r="C51" s="37">
        <v>1</v>
      </c>
      <c r="D51" s="37"/>
      <c r="E51" s="37">
        <f t="shared" si="1"/>
        <v>3</v>
      </c>
      <c r="F51" s="37">
        <v>3</v>
      </c>
      <c r="G51" s="37">
        <v>2</v>
      </c>
      <c r="H51" s="37">
        <v>3</v>
      </c>
      <c r="I51" s="37">
        <v>2</v>
      </c>
      <c r="J51" s="37">
        <v>3</v>
      </c>
      <c r="K51" s="37">
        <v>3</v>
      </c>
      <c r="L51" s="37">
        <v>3</v>
      </c>
      <c r="M51" s="37">
        <v>3</v>
      </c>
    </row>
    <row r="52" spans="1:13" x14ac:dyDescent="0.25">
      <c r="A52" s="36" t="s">
        <v>89</v>
      </c>
      <c r="B52" s="37">
        <v>2</v>
      </c>
      <c r="C52" s="37">
        <v>1</v>
      </c>
      <c r="D52" s="37"/>
      <c r="E52" s="37">
        <f t="shared" si="1"/>
        <v>3</v>
      </c>
      <c r="F52" s="37">
        <v>3</v>
      </c>
      <c r="G52" s="37">
        <v>1</v>
      </c>
      <c r="H52" s="37">
        <v>3</v>
      </c>
      <c r="I52" s="37">
        <v>1</v>
      </c>
      <c r="J52" s="37">
        <v>3</v>
      </c>
      <c r="K52" s="37">
        <v>4</v>
      </c>
      <c r="L52" s="37">
        <v>5</v>
      </c>
      <c r="M52" s="37">
        <v>4</v>
      </c>
    </row>
    <row r="53" spans="1:13" x14ac:dyDescent="0.25">
      <c r="A53" s="36" t="s">
        <v>92</v>
      </c>
      <c r="B53" s="37">
        <v>3</v>
      </c>
      <c r="C53" s="37"/>
      <c r="D53" s="37"/>
      <c r="E53" s="37">
        <f t="shared" si="1"/>
        <v>3</v>
      </c>
      <c r="F53" s="37">
        <v>3</v>
      </c>
      <c r="G53" s="37">
        <v>3</v>
      </c>
      <c r="H53" s="37">
        <v>3</v>
      </c>
      <c r="I53" s="37">
        <v>3</v>
      </c>
      <c r="J53" s="37">
        <v>3</v>
      </c>
      <c r="K53" s="37">
        <v>3</v>
      </c>
      <c r="L53" s="37">
        <v>4</v>
      </c>
      <c r="M53" s="37">
        <v>5</v>
      </c>
    </row>
    <row r="54" spans="1:13" s="25" customFormat="1" x14ac:dyDescent="0.25">
      <c r="A54" s="36" t="s">
        <v>32</v>
      </c>
      <c r="B54" s="37">
        <v>3</v>
      </c>
      <c r="C54" s="37"/>
      <c r="D54" s="37"/>
      <c r="E54" s="37">
        <f t="shared" si="1"/>
        <v>3</v>
      </c>
      <c r="F54" s="37">
        <v>3</v>
      </c>
      <c r="G54" s="37">
        <v>1</v>
      </c>
      <c r="H54" s="37">
        <v>1</v>
      </c>
      <c r="I54" s="37">
        <v>2</v>
      </c>
      <c r="J54" s="37">
        <v>1</v>
      </c>
      <c r="K54" s="37">
        <v>1</v>
      </c>
      <c r="L54" s="37">
        <v>3</v>
      </c>
      <c r="M54" s="37">
        <v>2</v>
      </c>
    </row>
    <row r="55" spans="1:13" s="25" customFormat="1" x14ac:dyDescent="0.25">
      <c r="A55" s="36" t="s">
        <v>36</v>
      </c>
      <c r="B55" s="37">
        <v>1</v>
      </c>
      <c r="C55" s="37">
        <v>2</v>
      </c>
      <c r="D55" s="37"/>
      <c r="E55" s="37">
        <f t="shared" si="1"/>
        <v>3</v>
      </c>
      <c r="F55" s="37">
        <v>3</v>
      </c>
      <c r="G55" s="37">
        <v>3</v>
      </c>
      <c r="H55" s="37">
        <v>3</v>
      </c>
      <c r="I55" s="37">
        <v>3</v>
      </c>
      <c r="J55" s="37">
        <v>3</v>
      </c>
      <c r="K55" s="37">
        <v>3</v>
      </c>
      <c r="L55" s="37">
        <v>1</v>
      </c>
      <c r="M55" s="37">
        <v>0</v>
      </c>
    </row>
    <row r="56" spans="1:13" x14ac:dyDescent="0.25">
      <c r="A56" s="36" t="s">
        <v>47</v>
      </c>
      <c r="B56" s="37">
        <v>1</v>
      </c>
      <c r="C56" s="37"/>
      <c r="D56" s="37">
        <v>1</v>
      </c>
      <c r="E56" s="37">
        <f t="shared" si="1"/>
        <v>2</v>
      </c>
      <c r="F56" s="37">
        <v>3</v>
      </c>
      <c r="G56" s="37">
        <v>3</v>
      </c>
      <c r="H56" s="37">
        <v>3</v>
      </c>
      <c r="I56" s="37">
        <v>3</v>
      </c>
      <c r="J56" s="37">
        <v>3</v>
      </c>
      <c r="K56" s="37">
        <v>3</v>
      </c>
      <c r="L56" s="37">
        <v>8</v>
      </c>
      <c r="M56" s="37">
        <v>4</v>
      </c>
    </row>
    <row r="57" spans="1:13" x14ac:dyDescent="0.25">
      <c r="A57" s="36" t="s">
        <v>53</v>
      </c>
      <c r="B57" s="37">
        <v>2</v>
      </c>
      <c r="C57" s="37"/>
      <c r="D57" s="37"/>
      <c r="E57" s="37">
        <f t="shared" si="1"/>
        <v>2</v>
      </c>
      <c r="F57" s="37">
        <v>2</v>
      </c>
      <c r="G57" s="37">
        <v>3</v>
      </c>
      <c r="H57" s="37">
        <v>3</v>
      </c>
      <c r="I57" s="37">
        <v>3</v>
      </c>
      <c r="J57" s="37">
        <v>4</v>
      </c>
      <c r="K57" s="37">
        <v>4</v>
      </c>
      <c r="L57" s="37">
        <v>3</v>
      </c>
      <c r="M57" s="37">
        <v>3</v>
      </c>
    </row>
    <row r="58" spans="1:13" s="25" customFormat="1" ht="22.5" x14ac:dyDescent="0.25">
      <c r="A58" s="36" t="s">
        <v>57</v>
      </c>
      <c r="B58" s="37">
        <v>2</v>
      </c>
      <c r="C58" s="37"/>
      <c r="D58" s="37"/>
      <c r="E58" s="37">
        <f t="shared" si="1"/>
        <v>2</v>
      </c>
      <c r="F58" s="37">
        <v>2</v>
      </c>
      <c r="G58" s="37">
        <v>1</v>
      </c>
      <c r="H58" s="37">
        <v>2</v>
      </c>
      <c r="I58" s="37">
        <v>1</v>
      </c>
      <c r="J58" s="37">
        <v>2</v>
      </c>
      <c r="K58" s="37">
        <v>6</v>
      </c>
      <c r="L58" s="37">
        <v>7</v>
      </c>
      <c r="M58" s="37">
        <v>6</v>
      </c>
    </row>
    <row r="59" spans="1:13" s="25" customFormat="1" x14ac:dyDescent="0.25">
      <c r="A59" s="36" t="s">
        <v>66</v>
      </c>
      <c r="B59" s="37">
        <v>2</v>
      </c>
      <c r="C59" s="37"/>
      <c r="D59" s="37"/>
      <c r="E59" s="37">
        <f t="shared" si="1"/>
        <v>2</v>
      </c>
      <c r="F59" s="37">
        <v>2</v>
      </c>
      <c r="G59" s="37">
        <v>1</v>
      </c>
      <c r="H59" s="37">
        <v>1</v>
      </c>
      <c r="I59" s="37">
        <v>1</v>
      </c>
      <c r="J59" s="37">
        <v>2</v>
      </c>
      <c r="K59" s="37">
        <v>2</v>
      </c>
      <c r="L59" s="37">
        <v>2</v>
      </c>
      <c r="M59" s="37">
        <v>2</v>
      </c>
    </row>
    <row r="60" spans="1:13" x14ac:dyDescent="0.25">
      <c r="A60" s="36" t="s">
        <v>69</v>
      </c>
      <c r="B60" s="37">
        <v>2</v>
      </c>
      <c r="C60" s="37"/>
      <c r="D60" s="37"/>
      <c r="E60" s="37">
        <f t="shared" si="1"/>
        <v>2</v>
      </c>
      <c r="F60" s="37">
        <v>4</v>
      </c>
      <c r="G60" s="37">
        <v>3</v>
      </c>
      <c r="H60" s="37">
        <v>4</v>
      </c>
      <c r="I60" s="37">
        <v>3</v>
      </c>
      <c r="J60" s="37">
        <v>5</v>
      </c>
      <c r="K60" s="37">
        <v>7</v>
      </c>
      <c r="L60" s="37">
        <v>7</v>
      </c>
      <c r="M60" s="37">
        <v>5</v>
      </c>
    </row>
    <row r="61" spans="1:13" s="25" customFormat="1" x14ac:dyDescent="0.25">
      <c r="A61" s="36" t="s">
        <v>88</v>
      </c>
      <c r="B61" s="37"/>
      <c r="C61" s="37">
        <v>2</v>
      </c>
      <c r="D61" s="37"/>
      <c r="E61" s="37">
        <f t="shared" si="1"/>
        <v>2</v>
      </c>
      <c r="F61" s="37">
        <v>6</v>
      </c>
      <c r="G61" s="37">
        <v>1</v>
      </c>
      <c r="H61" s="37">
        <v>1</v>
      </c>
      <c r="I61" s="37">
        <v>1</v>
      </c>
      <c r="J61" s="37">
        <v>3</v>
      </c>
      <c r="K61" s="37">
        <v>2</v>
      </c>
      <c r="L61" s="37">
        <v>2</v>
      </c>
      <c r="M61" s="37">
        <v>3</v>
      </c>
    </row>
    <row r="62" spans="1:13" s="25" customFormat="1" x14ac:dyDescent="0.25">
      <c r="A62" s="36" t="s">
        <v>96</v>
      </c>
      <c r="B62" s="37">
        <v>2</v>
      </c>
      <c r="C62" s="37"/>
      <c r="D62" s="37"/>
      <c r="E62" s="37">
        <f t="shared" si="1"/>
        <v>2</v>
      </c>
      <c r="F62" s="37">
        <v>2</v>
      </c>
      <c r="G62" s="37">
        <v>1</v>
      </c>
      <c r="H62" s="37">
        <v>2</v>
      </c>
      <c r="I62" s="37">
        <v>1</v>
      </c>
      <c r="J62" s="37">
        <v>1</v>
      </c>
      <c r="K62" s="37">
        <v>1</v>
      </c>
      <c r="L62" s="37">
        <v>1</v>
      </c>
      <c r="M62" s="37">
        <v>3</v>
      </c>
    </row>
    <row r="63" spans="1:13" x14ac:dyDescent="0.25">
      <c r="A63" s="36" t="s">
        <v>29</v>
      </c>
      <c r="B63" s="37">
        <v>1</v>
      </c>
      <c r="C63" s="37">
        <v>1</v>
      </c>
      <c r="D63" s="37"/>
      <c r="E63" s="37">
        <f t="shared" si="1"/>
        <v>2</v>
      </c>
      <c r="F63" s="37">
        <v>2</v>
      </c>
      <c r="G63" s="37">
        <v>0</v>
      </c>
      <c r="H63" s="37">
        <v>0</v>
      </c>
      <c r="I63" s="37">
        <v>0</v>
      </c>
      <c r="J63" s="37">
        <v>1</v>
      </c>
      <c r="K63" s="37">
        <v>1</v>
      </c>
      <c r="L63" s="37">
        <v>1</v>
      </c>
      <c r="M63" s="37">
        <v>1</v>
      </c>
    </row>
    <row r="64" spans="1:13" s="25" customFormat="1" x14ac:dyDescent="0.25">
      <c r="A64" s="36" t="s">
        <v>108</v>
      </c>
      <c r="B64" s="37">
        <v>2</v>
      </c>
      <c r="C64" s="37"/>
      <c r="D64" s="37"/>
      <c r="E64" s="37">
        <f t="shared" si="1"/>
        <v>2</v>
      </c>
      <c r="F64" s="37">
        <v>2</v>
      </c>
      <c r="G64" s="37">
        <v>0</v>
      </c>
      <c r="H64" s="37">
        <v>1</v>
      </c>
      <c r="I64" s="37"/>
      <c r="J64" s="37"/>
      <c r="K64" s="37"/>
      <c r="L64" s="37"/>
      <c r="M64" s="37"/>
    </row>
    <row r="65" spans="1:13" x14ac:dyDescent="0.25">
      <c r="A65" s="36" t="s">
        <v>104</v>
      </c>
      <c r="B65" s="37">
        <v>1</v>
      </c>
      <c r="C65" s="37">
        <v>1</v>
      </c>
      <c r="D65" s="37"/>
      <c r="E65" s="37">
        <f t="shared" si="1"/>
        <v>2</v>
      </c>
      <c r="F65" s="37">
        <v>2</v>
      </c>
      <c r="G65" s="37">
        <v>1</v>
      </c>
      <c r="H65" s="37">
        <v>1</v>
      </c>
      <c r="I65" s="37">
        <v>1</v>
      </c>
      <c r="J65" s="37"/>
      <c r="K65" s="37"/>
      <c r="L65" s="37">
        <v>0</v>
      </c>
      <c r="M65" s="37">
        <v>1</v>
      </c>
    </row>
    <row r="66" spans="1:13" x14ac:dyDescent="0.25">
      <c r="A66" s="36" t="s">
        <v>129</v>
      </c>
      <c r="B66" s="37"/>
      <c r="C66" s="37"/>
      <c r="D66" s="37">
        <v>2</v>
      </c>
      <c r="E66" s="37">
        <f>SUM(B66:D66)</f>
        <v>2</v>
      </c>
      <c r="F66" s="37"/>
      <c r="G66" s="37"/>
      <c r="H66" s="37"/>
      <c r="I66" s="37"/>
      <c r="J66" s="37"/>
      <c r="K66" s="37"/>
      <c r="L66" s="37"/>
      <c r="M66" s="37"/>
    </row>
    <row r="67" spans="1:13" x14ac:dyDescent="0.25">
      <c r="A67" s="36" t="s">
        <v>121</v>
      </c>
      <c r="B67" s="37"/>
      <c r="C67" s="37">
        <v>2</v>
      </c>
      <c r="D67" s="37"/>
      <c r="E67" s="37">
        <f t="shared" ref="E67:E79" si="2">B67+C67+D67</f>
        <v>2</v>
      </c>
      <c r="F67" s="37">
        <v>2</v>
      </c>
      <c r="G67" s="37"/>
      <c r="H67" s="37"/>
      <c r="I67" s="37"/>
      <c r="J67" s="37"/>
      <c r="K67" s="37"/>
      <c r="L67" s="37"/>
      <c r="M67" s="37"/>
    </row>
    <row r="68" spans="1:13" s="25" customFormat="1" x14ac:dyDescent="0.25">
      <c r="A68" s="36" t="s">
        <v>98</v>
      </c>
      <c r="B68" s="37">
        <v>2</v>
      </c>
      <c r="C68" s="37"/>
      <c r="D68" s="37"/>
      <c r="E68" s="37">
        <f t="shared" si="2"/>
        <v>2</v>
      </c>
      <c r="F68" s="37">
        <v>2</v>
      </c>
      <c r="G68" s="37">
        <v>1</v>
      </c>
      <c r="H68" s="37">
        <v>1</v>
      </c>
      <c r="I68" s="37">
        <v>1</v>
      </c>
      <c r="J68" s="37">
        <v>1</v>
      </c>
      <c r="K68" s="37">
        <v>1</v>
      </c>
      <c r="L68" s="37"/>
      <c r="M68" s="37"/>
    </row>
    <row r="69" spans="1:13" x14ac:dyDescent="0.25">
      <c r="A69" s="36" t="s">
        <v>43</v>
      </c>
      <c r="B69" s="37">
        <v>1</v>
      </c>
      <c r="C69" s="37"/>
      <c r="D69" s="37"/>
      <c r="E69" s="37">
        <f t="shared" si="2"/>
        <v>1</v>
      </c>
      <c r="F69" s="37">
        <v>2</v>
      </c>
      <c r="G69" s="37">
        <v>1</v>
      </c>
      <c r="H69" s="37">
        <v>1</v>
      </c>
      <c r="I69" s="37">
        <v>1</v>
      </c>
      <c r="J69" s="37">
        <v>1</v>
      </c>
      <c r="K69" s="37">
        <v>1</v>
      </c>
      <c r="L69" s="37">
        <v>1</v>
      </c>
      <c r="M69" s="37">
        <v>1</v>
      </c>
    </row>
    <row r="70" spans="1:13" x14ac:dyDescent="0.25">
      <c r="A70" s="36" t="s">
        <v>48</v>
      </c>
      <c r="B70" s="37">
        <v>1</v>
      </c>
      <c r="C70" s="37"/>
      <c r="D70" s="37"/>
      <c r="E70" s="37">
        <f t="shared" si="2"/>
        <v>1</v>
      </c>
      <c r="F70" s="37">
        <v>1</v>
      </c>
      <c r="G70" s="37">
        <v>0</v>
      </c>
      <c r="H70" s="37">
        <v>0</v>
      </c>
      <c r="I70" s="37">
        <v>0</v>
      </c>
      <c r="J70" s="37">
        <v>1</v>
      </c>
      <c r="K70" s="37">
        <v>1</v>
      </c>
      <c r="L70" s="37">
        <v>4</v>
      </c>
      <c r="M70" s="37">
        <v>6</v>
      </c>
    </row>
    <row r="71" spans="1:13" s="25" customFormat="1" x14ac:dyDescent="0.25">
      <c r="A71" s="36" t="s">
        <v>52</v>
      </c>
      <c r="B71" s="37">
        <v>1</v>
      </c>
      <c r="C71" s="37"/>
      <c r="D71" s="37"/>
      <c r="E71" s="37">
        <f t="shared" si="2"/>
        <v>1</v>
      </c>
      <c r="F71" s="37">
        <v>2</v>
      </c>
      <c r="G71" s="37">
        <v>1</v>
      </c>
      <c r="H71" s="37">
        <v>1</v>
      </c>
      <c r="I71" s="37">
        <v>1</v>
      </c>
      <c r="J71" s="37">
        <v>1</v>
      </c>
      <c r="K71" s="37">
        <v>1</v>
      </c>
      <c r="L71" s="37">
        <v>1</v>
      </c>
      <c r="M71" s="37">
        <v>1</v>
      </c>
    </row>
    <row r="72" spans="1:13" x14ac:dyDescent="0.25">
      <c r="A72" s="36" t="s">
        <v>126</v>
      </c>
      <c r="B72" s="37">
        <v>1</v>
      </c>
      <c r="C72" s="37"/>
      <c r="D72" s="37"/>
      <c r="E72" s="37">
        <f t="shared" si="2"/>
        <v>1</v>
      </c>
      <c r="F72" s="37">
        <v>0</v>
      </c>
      <c r="G72" s="37">
        <v>1</v>
      </c>
      <c r="H72" s="37">
        <v>0</v>
      </c>
      <c r="I72" s="37">
        <v>1</v>
      </c>
      <c r="J72" s="37">
        <v>1</v>
      </c>
      <c r="K72" s="37">
        <v>1</v>
      </c>
      <c r="L72" s="37">
        <v>1</v>
      </c>
      <c r="M72" s="37">
        <v>1</v>
      </c>
    </row>
    <row r="73" spans="1:13" s="25" customFormat="1" x14ac:dyDescent="0.25">
      <c r="A73" s="36" t="s">
        <v>70</v>
      </c>
      <c r="B73" s="37">
        <v>1</v>
      </c>
      <c r="C73" s="37"/>
      <c r="D73" s="37"/>
      <c r="E73" s="37">
        <f t="shared" si="2"/>
        <v>1</v>
      </c>
      <c r="F73" s="37">
        <v>1</v>
      </c>
      <c r="G73" s="37">
        <v>1</v>
      </c>
      <c r="H73" s="37">
        <v>1</v>
      </c>
      <c r="I73" s="37">
        <v>1</v>
      </c>
      <c r="J73" s="37">
        <v>1</v>
      </c>
      <c r="K73" s="37">
        <v>1</v>
      </c>
      <c r="L73" s="37">
        <v>1</v>
      </c>
      <c r="M73" s="37"/>
    </row>
    <row r="74" spans="1:13" x14ac:dyDescent="0.25">
      <c r="A74" s="36" t="s">
        <v>74</v>
      </c>
      <c r="B74" s="37">
        <v>1</v>
      </c>
      <c r="C74" s="37"/>
      <c r="D74" s="37"/>
      <c r="E74" s="37">
        <f t="shared" si="2"/>
        <v>1</v>
      </c>
      <c r="F74" s="37">
        <v>1</v>
      </c>
      <c r="G74" s="37">
        <v>1</v>
      </c>
      <c r="H74" s="37">
        <v>1</v>
      </c>
      <c r="I74" s="37">
        <v>1</v>
      </c>
      <c r="J74" s="37">
        <v>1</v>
      </c>
      <c r="K74" s="37"/>
      <c r="L74" s="37">
        <v>0</v>
      </c>
      <c r="M74" s="37"/>
    </row>
    <row r="75" spans="1:13" x14ac:dyDescent="0.25">
      <c r="A75" s="36" t="s">
        <v>86</v>
      </c>
      <c r="B75" s="37"/>
      <c r="C75" s="37">
        <v>1</v>
      </c>
      <c r="D75" s="37"/>
      <c r="E75" s="37">
        <f t="shared" si="2"/>
        <v>1</v>
      </c>
      <c r="F75" s="37">
        <v>1</v>
      </c>
      <c r="G75" s="37">
        <v>1</v>
      </c>
      <c r="H75" s="37">
        <v>1</v>
      </c>
      <c r="I75" s="37">
        <v>1</v>
      </c>
      <c r="J75" s="37">
        <v>1</v>
      </c>
      <c r="K75" s="37">
        <v>1</v>
      </c>
      <c r="L75" s="37">
        <v>1</v>
      </c>
      <c r="M75" s="37">
        <v>1</v>
      </c>
    </row>
    <row r="76" spans="1:13" x14ac:dyDescent="0.25">
      <c r="A76" s="36" t="s">
        <v>91</v>
      </c>
      <c r="B76" s="37">
        <v>1</v>
      </c>
      <c r="C76" s="37"/>
      <c r="D76" s="37"/>
      <c r="E76" s="37">
        <f t="shared" si="2"/>
        <v>1</v>
      </c>
      <c r="F76" s="37">
        <v>1</v>
      </c>
      <c r="G76" s="37">
        <v>1</v>
      </c>
      <c r="H76" s="37">
        <v>1</v>
      </c>
      <c r="I76" s="37">
        <v>1</v>
      </c>
      <c r="J76" s="37">
        <v>1</v>
      </c>
      <c r="K76" s="37">
        <v>1</v>
      </c>
      <c r="L76" s="37">
        <v>1</v>
      </c>
      <c r="M76" s="37">
        <v>1</v>
      </c>
    </row>
    <row r="77" spans="1:13" x14ac:dyDescent="0.25">
      <c r="A77" s="36" t="s">
        <v>97</v>
      </c>
      <c r="B77" s="37">
        <v>1</v>
      </c>
      <c r="C77" s="37"/>
      <c r="D77" s="37"/>
      <c r="E77" s="37">
        <f t="shared" si="2"/>
        <v>1</v>
      </c>
      <c r="F77" s="37">
        <v>1</v>
      </c>
      <c r="G77" s="37">
        <v>1</v>
      </c>
      <c r="H77" s="37">
        <v>1</v>
      </c>
      <c r="I77" s="37">
        <v>1</v>
      </c>
      <c r="J77" s="37">
        <v>1</v>
      </c>
      <c r="K77" s="37">
        <v>1</v>
      </c>
      <c r="L77" s="37">
        <v>1</v>
      </c>
      <c r="M77" s="37"/>
    </row>
    <row r="78" spans="1:13" x14ac:dyDescent="0.25">
      <c r="A78" s="36" t="s">
        <v>105</v>
      </c>
      <c r="B78" s="37"/>
      <c r="C78" s="37">
        <v>1</v>
      </c>
      <c r="D78" s="37"/>
      <c r="E78" s="37">
        <f t="shared" si="2"/>
        <v>1</v>
      </c>
      <c r="F78" s="37">
        <v>0</v>
      </c>
      <c r="G78" s="37">
        <v>0</v>
      </c>
      <c r="H78" s="37">
        <v>0</v>
      </c>
      <c r="I78" s="37">
        <v>0</v>
      </c>
      <c r="J78" s="37"/>
      <c r="K78" s="37"/>
      <c r="L78" s="37">
        <v>2</v>
      </c>
      <c r="M78" s="37">
        <v>0</v>
      </c>
    </row>
    <row r="79" spans="1:13" x14ac:dyDescent="0.25">
      <c r="A79" s="36" t="s">
        <v>116</v>
      </c>
      <c r="B79" s="37">
        <v>1</v>
      </c>
      <c r="C79" s="37"/>
      <c r="D79" s="37"/>
      <c r="E79" s="37">
        <f t="shared" si="2"/>
        <v>1</v>
      </c>
      <c r="F79" s="37">
        <v>1</v>
      </c>
      <c r="G79" s="37"/>
      <c r="H79" s="37"/>
      <c r="I79" s="37"/>
      <c r="J79" s="37"/>
      <c r="K79" s="37"/>
      <c r="L79" s="37"/>
      <c r="M79" s="37"/>
    </row>
    <row r="80" spans="1:13" s="18" customFormat="1" x14ac:dyDescent="0.25">
      <c r="A80" s="36" t="s">
        <v>124</v>
      </c>
      <c r="B80" s="37">
        <v>1</v>
      </c>
      <c r="C80" s="37"/>
      <c r="D80" s="37"/>
      <c r="E80" s="37">
        <f>SUM(B80:D80)</f>
        <v>1</v>
      </c>
      <c r="F80" s="37"/>
      <c r="G80" s="37"/>
      <c r="H80" s="37"/>
      <c r="I80" s="37"/>
      <c r="J80" s="37"/>
      <c r="K80" s="37"/>
      <c r="L80" s="37"/>
      <c r="M80" s="37"/>
    </row>
    <row r="81" spans="1:13" x14ac:dyDescent="0.25">
      <c r="A81" s="36" t="s">
        <v>125</v>
      </c>
      <c r="B81" s="37"/>
      <c r="C81" s="37">
        <v>1</v>
      </c>
      <c r="D81" s="37"/>
      <c r="E81" s="37">
        <f>SUM(B81:D81)</f>
        <v>1</v>
      </c>
      <c r="F81" s="37"/>
      <c r="G81" s="37"/>
      <c r="H81" s="37"/>
      <c r="I81" s="37"/>
      <c r="J81" s="37"/>
      <c r="K81" s="37"/>
      <c r="L81" s="37"/>
      <c r="M81" s="37"/>
    </row>
    <row r="82" spans="1:13" x14ac:dyDescent="0.25">
      <c r="A82" s="36" t="s">
        <v>103</v>
      </c>
      <c r="B82" s="37">
        <v>1</v>
      </c>
      <c r="C82" s="37"/>
      <c r="D82" s="37"/>
      <c r="E82" s="37">
        <f>B82+C82+D82</f>
        <v>1</v>
      </c>
      <c r="F82" s="37">
        <v>1</v>
      </c>
      <c r="G82" s="37">
        <v>0</v>
      </c>
      <c r="H82" s="37">
        <v>1</v>
      </c>
      <c r="I82" s="37">
        <v>0</v>
      </c>
      <c r="J82" s="37"/>
      <c r="K82" s="37"/>
      <c r="L82" s="37">
        <v>1</v>
      </c>
      <c r="M82" s="37">
        <v>0</v>
      </c>
    </row>
    <row r="83" spans="1:13" x14ac:dyDescent="0.25">
      <c r="A83" s="36" t="s">
        <v>37</v>
      </c>
      <c r="B83" s="37">
        <v>1</v>
      </c>
      <c r="C83" s="37"/>
      <c r="D83" s="37"/>
      <c r="E83" s="37">
        <f>B83+C83+D83</f>
        <v>1</v>
      </c>
      <c r="F83" s="37">
        <v>1</v>
      </c>
      <c r="G83" s="37">
        <v>2</v>
      </c>
      <c r="H83" s="37">
        <v>1</v>
      </c>
      <c r="I83" s="37">
        <v>2</v>
      </c>
      <c r="J83" s="37">
        <v>2</v>
      </c>
      <c r="K83" s="37">
        <v>1</v>
      </c>
      <c r="L83" s="37">
        <v>1</v>
      </c>
      <c r="M83" s="37">
        <v>0</v>
      </c>
    </row>
    <row r="84" spans="1:13" x14ac:dyDescent="0.25">
      <c r="A84" s="36" t="s">
        <v>113</v>
      </c>
      <c r="B84" s="37">
        <v>1</v>
      </c>
      <c r="C84" s="37"/>
      <c r="D84" s="37"/>
      <c r="E84" s="37">
        <f>B84+C84+D84</f>
        <v>1</v>
      </c>
      <c r="F84" s="37">
        <v>1</v>
      </c>
      <c r="G84" s="37"/>
      <c r="H84" s="37"/>
      <c r="I84" s="37"/>
      <c r="J84" s="37"/>
      <c r="K84" s="37"/>
      <c r="L84" s="37"/>
      <c r="M84" s="37"/>
    </row>
    <row r="85" spans="1:13" x14ac:dyDescent="0.25">
      <c r="A85" s="36" t="s">
        <v>99</v>
      </c>
      <c r="B85" s="37">
        <v>1</v>
      </c>
      <c r="C85" s="37"/>
      <c r="D85" s="37"/>
      <c r="E85" s="37">
        <f>B85+C85+D85</f>
        <v>1</v>
      </c>
      <c r="F85" s="37">
        <v>1</v>
      </c>
      <c r="G85" s="37">
        <v>1</v>
      </c>
      <c r="H85" s="37">
        <v>1</v>
      </c>
      <c r="I85" s="37">
        <v>1</v>
      </c>
      <c r="J85" s="37">
        <v>1</v>
      </c>
      <c r="K85" s="37">
        <v>1</v>
      </c>
      <c r="L85" s="37"/>
      <c r="M85" s="37"/>
    </row>
    <row r="86" spans="1:13" x14ac:dyDescent="0.25">
      <c r="A86" s="36" t="s">
        <v>128</v>
      </c>
      <c r="B86" s="37"/>
      <c r="C86" s="37">
        <v>1</v>
      </c>
      <c r="D86" s="37"/>
      <c r="E86" s="37">
        <f>SUM(B86:D86)</f>
        <v>1</v>
      </c>
      <c r="F86" s="37"/>
      <c r="G86" s="37"/>
      <c r="H86" s="37"/>
      <c r="I86" s="37"/>
      <c r="J86" s="37"/>
      <c r="K86" s="37"/>
      <c r="L86" s="37"/>
      <c r="M86" s="37"/>
    </row>
    <row r="87" spans="1:13" x14ac:dyDescent="0.25">
      <c r="A87" s="36" t="s">
        <v>110</v>
      </c>
      <c r="B87" s="37"/>
      <c r="C87" s="37">
        <v>1</v>
      </c>
      <c r="D87" s="37"/>
      <c r="E87" s="37">
        <f t="shared" ref="E87:E94" si="3">B87+C87+D87</f>
        <v>1</v>
      </c>
      <c r="F87" s="37">
        <v>1</v>
      </c>
      <c r="G87" s="37">
        <v>0</v>
      </c>
      <c r="H87" s="37">
        <v>1</v>
      </c>
      <c r="I87" s="37"/>
      <c r="J87" s="37"/>
      <c r="K87" s="37"/>
      <c r="L87" s="37"/>
      <c r="M87" s="37"/>
    </row>
    <row r="88" spans="1:13" x14ac:dyDescent="0.25">
      <c r="A88" s="36" t="s">
        <v>119</v>
      </c>
      <c r="B88" s="37"/>
      <c r="C88" s="37">
        <v>1</v>
      </c>
      <c r="D88" s="37"/>
      <c r="E88" s="37">
        <f t="shared" si="3"/>
        <v>1</v>
      </c>
      <c r="F88" s="37">
        <v>1</v>
      </c>
      <c r="G88" s="37"/>
      <c r="H88" s="37"/>
      <c r="I88" s="37"/>
      <c r="J88" s="37"/>
      <c r="K88" s="37"/>
      <c r="L88" s="37"/>
      <c r="M88" s="37"/>
    </row>
    <row r="89" spans="1:13" x14ac:dyDescent="0.25">
      <c r="A89" s="36" t="s">
        <v>34</v>
      </c>
      <c r="B89" s="37"/>
      <c r="C89" s="37">
        <v>1</v>
      </c>
      <c r="D89" s="37"/>
      <c r="E89" s="37">
        <f t="shared" si="3"/>
        <v>1</v>
      </c>
      <c r="F89" s="37">
        <v>0</v>
      </c>
      <c r="G89" s="37">
        <v>0</v>
      </c>
      <c r="H89" s="37">
        <v>0</v>
      </c>
      <c r="I89" s="37">
        <v>0</v>
      </c>
      <c r="J89" s="37"/>
      <c r="K89" s="37">
        <v>1</v>
      </c>
      <c r="L89" s="37">
        <v>1</v>
      </c>
      <c r="M89" s="37">
        <v>0</v>
      </c>
    </row>
    <row r="90" spans="1:13" x14ac:dyDescent="0.25">
      <c r="A90" s="36" t="s">
        <v>101</v>
      </c>
      <c r="B90" s="37"/>
      <c r="C90" s="37">
        <v>1</v>
      </c>
      <c r="D90" s="37"/>
      <c r="E90" s="37">
        <f t="shared" si="3"/>
        <v>1</v>
      </c>
      <c r="F90" s="37">
        <v>1</v>
      </c>
      <c r="G90" s="37">
        <v>1</v>
      </c>
      <c r="H90" s="37">
        <v>1</v>
      </c>
      <c r="I90" s="37">
        <v>1</v>
      </c>
      <c r="J90" s="37"/>
      <c r="K90" s="37">
        <v>1</v>
      </c>
      <c r="L90" s="37">
        <v>1</v>
      </c>
      <c r="M90" s="37">
        <v>0</v>
      </c>
    </row>
    <row r="91" spans="1:13" x14ac:dyDescent="0.25">
      <c r="A91" s="36" t="s">
        <v>118</v>
      </c>
      <c r="B91" s="37"/>
      <c r="C91" s="37">
        <v>1</v>
      </c>
      <c r="D91" s="37"/>
      <c r="E91" s="37">
        <f t="shared" si="3"/>
        <v>1</v>
      </c>
      <c r="F91" s="37">
        <v>0</v>
      </c>
      <c r="G91" s="37">
        <v>1</v>
      </c>
      <c r="H91" s="37">
        <v>1</v>
      </c>
      <c r="I91" s="37">
        <v>1</v>
      </c>
      <c r="J91" s="37">
        <v>2</v>
      </c>
      <c r="K91" s="37">
        <v>2</v>
      </c>
      <c r="L91" s="37">
        <v>3</v>
      </c>
      <c r="M91" s="37">
        <v>3</v>
      </c>
    </row>
    <row r="92" spans="1:13" x14ac:dyDescent="0.25">
      <c r="A92" s="36" t="s">
        <v>31</v>
      </c>
      <c r="B92" s="37">
        <v>1</v>
      </c>
      <c r="C92" s="37"/>
      <c r="D92" s="37"/>
      <c r="E92" s="37">
        <f t="shared" si="3"/>
        <v>1</v>
      </c>
      <c r="F92" s="37">
        <v>1</v>
      </c>
      <c r="G92" s="37">
        <v>2</v>
      </c>
      <c r="H92" s="37">
        <v>2</v>
      </c>
      <c r="I92" s="37">
        <v>2</v>
      </c>
      <c r="J92" s="37">
        <v>3</v>
      </c>
      <c r="K92" s="37">
        <v>3</v>
      </c>
      <c r="L92" s="37">
        <v>3</v>
      </c>
      <c r="M92" s="37">
        <v>2</v>
      </c>
    </row>
    <row r="93" spans="1:13" x14ac:dyDescent="0.25">
      <c r="A93" s="36" t="s">
        <v>109</v>
      </c>
      <c r="B93" s="37"/>
      <c r="C93" s="37">
        <v>1</v>
      </c>
      <c r="D93" s="37"/>
      <c r="E93" s="37">
        <f t="shared" si="3"/>
        <v>1</v>
      </c>
      <c r="F93" s="37">
        <v>1</v>
      </c>
      <c r="G93" s="37">
        <v>1</v>
      </c>
      <c r="H93" s="37">
        <v>1</v>
      </c>
      <c r="I93" s="37"/>
      <c r="J93" s="37"/>
      <c r="K93" s="37"/>
      <c r="L93" s="37"/>
      <c r="M93" s="37"/>
    </row>
    <row r="94" spans="1:13" x14ac:dyDescent="0.25">
      <c r="A94" s="36" t="s">
        <v>35</v>
      </c>
      <c r="B94" s="37">
        <v>1</v>
      </c>
      <c r="C94" s="37"/>
      <c r="D94" s="37"/>
      <c r="E94" s="37">
        <f t="shared" si="3"/>
        <v>1</v>
      </c>
      <c r="F94" s="37">
        <v>1</v>
      </c>
      <c r="G94" s="37">
        <v>2</v>
      </c>
      <c r="H94" s="37">
        <v>2</v>
      </c>
      <c r="I94" s="37">
        <v>2</v>
      </c>
      <c r="J94" s="37">
        <v>1</v>
      </c>
      <c r="K94" s="37">
        <v>1</v>
      </c>
      <c r="L94" s="37">
        <v>1</v>
      </c>
      <c r="M94" s="37">
        <v>0</v>
      </c>
    </row>
    <row r="95" spans="1:13" x14ac:dyDescent="0.25">
      <c r="A95" s="21" t="s">
        <v>38</v>
      </c>
      <c r="B95" s="21">
        <f>SUM(B5:B94)</f>
        <v>561</v>
      </c>
      <c r="C95" s="21">
        <f>SUM(C5:C94)</f>
        <v>435</v>
      </c>
      <c r="D95" s="21">
        <f>SUM(D5:D94)</f>
        <v>194</v>
      </c>
      <c r="E95" s="21">
        <f>SUM(E5:E94)</f>
        <v>1190</v>
      </c>
      <c r="F95" s="21">
        <f>SUM(F5:F94)</f>
        <v>1062</v>
      </c>
      <c r="G95" s="21">
        <v>932</v>
      </c>
      <c r="H95" s="21">
        <v>897</v>
      </c>
      <c r="I95" s="21">
        <v>932</v>
      </c>
      <c r="J95" s="21">
        <v>1012</v>
      </c>
      <c r="K95" s="21">
        <v>1000</v>
      </c>
      <c r="L95" s="21">
        <v>961</v>
      </c>
      <c r="M95" s="21">
        <v>820</v>
      </c>
    </row>
  </sheetData>
  <sortState ref="A5:M110">
    <sortCondition descending="1" ref="E5:E110"/>
  </sortState>
  <mergeCells count="13">
    <mergeCell ref="B3:C3"/>
    <mergeCell ref="A1:M2"/>
    <mergeCell ref="N3:N4"/>
    <mergeCell ref="M3:M4"/>
    <mergeCell ref="L3:L4"/>
    <mergeCell ref="K3:K4"/>
    <mergeCell ref="J3:J4"/>
    <mergeCell ref="I3:I4"/>
    <mergeCell ref="H3:H4"/>
    <mergeCell ref="E3:E4"/>
    <mergeCell ref="D3:D4"/>
    <mergeCell ref="G3:G4"/>
    <mergeCell ref="F3:F4"/>
  </mergeCells>
  <phoneticPr fontId="5" type="noConversion"/>
  <pageMargins left="0.7" right="0.7" top="0.75" bottom="0.75" header="0.3" footer="0.3"/>
  <pageSetup paperSize="9" orientation="portrait" horizontalDpi="300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8"/>
  <sheetViews>
    <sheetView showGridLines="0" showRowColHeaders="0" workbookViewId="0">
      <selection activeCell="K7" sqref="K7"/>
    </sheetView>
  </sheetViews>
  <sheetFormatPr defaultRowHeight="15" x14ac:dyDescent="0.25"/>
  <sheetData>
    <row r="1" spans="2:9" ht="15.75" thickBot="1" x14ac:dyDescent="0.3"/>
    <row r="2" spans="2:9" ht="15" customHeight="1" x14ac:dyDescent="0.25">
      <c r="B2" s="47" t="s">
        <v>18</v>
      </c>
      <c r="C2" s="48"/>
      <c r="D2" s="48"/>
      <c r="E2" s="48"/>
      <c r="F2" s="48"/>
      <c r="G2" s="48"/>
      <c r="H2" s="48"/>
      <c r="I2" s="49"/>
    </row>
    <row r="3" spans="2:9" ht="15.75" thickBot="1" x14ac:dyDescent="0.3">
      <c r="B3" s="50"/>
      <c r="C3" s="51"/>
      <c r="D3" s="51"/>
      <c r="E3" s="51"/>
      <c r="F3" s="51"/>
      <c r="G3" s="51"/>
      <c r="H3" s="51"/>
      <c r="I3" s="52"/>
    </row>
    <row r="4" spans="2:9" x14ac:dyDescent="0.25">
      <c r="B4" s="53" t="s">
        <v>13</v>
      </c>
      <c r="C4" s="55"/>
      <c r="D4" s="55" t="s">
        <v>15</v>
      </c>
      <c r="E4" s="55"/>
      <c r="F4" s="55" t="s">
        <v>16</v>
      </c>
      <c r="G4" s="55"/>
      <c r="H4" s="55" t="s">
        <v>19</v>
      </c>
      <c r="I4" s="54"/>
    </row>
    <row r="5" spans="2:9" x14ac:dyDescent="0.25">
      <c r="B5" s="56" t="s">
        <v>17</v>
      </c>
      <c r="C5" s="77"/>
      <c r="D5" s="62">
        <v>86</v>
      </c>
      <c r="E5" s="62"/>
      <c r="F5" s="62">
        <v>75</v>
      </c>
      <c r="G5" s="62"/>
      <c r="H5" s="62">
        <v>11</v>
      </c>
      <c r="I5" s="63"/>
    </row>
    <row r="6" spans="2:9" x14ac:dyDescent="0.25">
      <c r="B6" s="56" t="s">
        <v>115</v>
      </c>
      <c r="C6" s="77"/>
      <c r="D6" s="62">
        <v>80</v>
      </c>
      <c r="E6" s="62"/>
      <c r="F6" s="62">
        <v>55</v>
      </c>
      <c r="G6" s="62"/>
      <c r="H6" s="62">
        <v>25</v>
      </c>
      <c r="I6" s="63"/>
    </row>
    <row r="7" spans="2:9" x14ac:dyDescent="0.25">
      <c r="B7" s="56" t="s">
        <v>24</v>
      </c>
      <c r="C7" s="77"/>
      <c r="D7" s="62">
        <v>28</v>
      </c>
      <c r="E7" s="62"/>
      <c r="F7" s="62">
        <v>7</v>
      </c>
      <c r="G7" s="62"/>
      <c r="H7" s="62">
        <v>21</v>
      </c>
      <c r="I7" s="63"/>
    </row>
    <row r="8" spans="2:9" ht="15.75" customHeight="1" thickBot="1" x14ac:dyDescent="0.3">
      <c r="B8" s="58" t="s">
        <v>1</v>
      </c>
      <c r="C8" s="79"/>
      <c r="D8" s="60">
        <f>SUM(D5:E7)</f>
        <v>194</v>
      </c>
      <c r="E8" s="60"/>
      <c r="F8" s="60">
        <f>SUM(F5:G7)</f>
        <v>137</v>
      </c>
      <c r="G8" s="60"/>
      <c r="H8" s="60">
        <f>+D8-F8</f>
        <v>57</v>
      </c>
      <c r="I8" s="78"/>
    </row>
  </sheetData>
  <mergeCells count="21">
    <mergeCell ref="B6:C6"/>
    <mergeCell ref="B8:C8"/>
    <mergeCell ref="D6:E6"/>
    <mergeCell ref="B7:C7"/>
    <mergeCell ref="D7:E7"/>
    <mergeCell ref="D8:E8"/>
    <mergeCell ref="H6:I6"/>
    <mergeCell ref="H8:I8"/>
    <mergeCell ref="F6:G6"/>
    <mergeCell ref="F8:G8"/>
    <mergeCell ref="F7:G7"/>
    <mergeCell ref="H7:I7"/>
    <mergeCell ref="B5:C5"/>
    <mergeCell ref="D5:E5"/>
    <mergeCell ref="B2:I3"/>
    <mergeCell ref="B4:C4"/>
    <mergeCell ref="D4:E4"/>
    <mergeCell ref="F4:G4"/>
    <mergeCell ref="H4:I4"/>
    <mergeCell ref="F5:G5"/>
    <mergeCell ref="H5:I5"/>
  </mergeCells>
  <phoneticPr fontId="5" type="noConversion"/>
  <pageMargins left="0.7" right="0.7" top="0.75" bottom="0.75" header="0.3" footer="0.3"/>
  <drawing r:id="rId1"/>
  <picture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5"/>
  <sheetViews>
    <sheetView showGridLines="0" showRowColHeaders="0" topLeftCell="A11" workbookViewId="0">
      <selection activeCell="I44" sqref="I44"/>
    </sheetView>
  </sheetViews>
  <sheetFormatPr defaultRowHeight="15" x14ac:dyDescent="0.25"/>
  <cols>
    <col min="2" max="2" width="15" bestFit="1" customWidth="1"/>
    <col min="3" max="3" width="12" bestFit="1" customWidth="1"/>
    <col min="4" max="4" width="9.7109375" bestFit="1" customWidth="1"/>
    <col min="5" max="5" width="5" bestFit="1" customWidth="1"/>
    <col min="6" max="6" width="4" bestFit="1" customWidth="1"/>
    <col min="7" max="7" width="5.5703125" bestFit="1" customWidth="1"/>
  </cols>
  <sheetData>
    <row r="1" spans="2:7" ht="15.75" thickBot="1" x14ac:dyDescent="0.3"/>
    <row r="2" spans="2:7" x14ac:dyDescent="0.25">
      <c r="B2" s="47" t="s">
        <v>23</v>
      </c>
      <c r="C2" s="48"/>
      <c r="D2" s="48"/>
      <c r="E2" s="48"/>
      <c r="F2" s="48"/>
      <c r="G2" s="49"/>
    </row>
    <row r="3" spans="2:7" ht="15.75" thickBot="1" x14ac:dyDescent="0.3">
      <c r="B3" s="50"/>
      <c r="C3" s="51"/>
      <c r="D3" s="51"/>
      <c r="E3" s="51"/>
      <c r="F3" s="51"/>
      <c r="G3" s="52"/>
    </row>
    <row r="4" spans="2:7" ht="22.5" x14ac:dyDescent="0.25">
      <c r="B4" s="3" t="s">
        <v>20</v>
      </c>
      <c r="C4" s="5" t="s">
        <v>21</v>
      </c>
      <c r="D4" s="6" t="s">
        <v>22</v>
      </c>
      <c r="E4" s="5" t="s">
        <v>3</v>
      </c>
      <c r="F4" s="5" t="s">
        <v>4</v>
      </c>
      <c r="G4" s="7" t="s">
        <v>5</v>
      </c>
    </row>
    <row r="5" spans="2:7" x14ac:dyDescent="0.25">
      <c r="B5" s="12">
        <v>1</v>
      </c>
      <c r="C5" s="13">
        <v>339</v>
      </c>
      <c r="D5" s="14">
        <f t="shared" ref="D5:D18" si="0">C5/$C$18</f>
        <v>0.59265734265734271</v>
      </c>
      <c r="E5" s="13">
        <v>258</v>
      </c>
      <c r="F5" s="13">
        <v>81</v>
      </c>
      <c r="G5" s="13">
        <v>0</v>
      </c>
    </row>
    <row r="6" spans="2:7" x14ac:dyDescent="0.25">
      <c r="B6" s="12">
        <v>2</v>
      </c>
      <c r="C6" s="13">
        <v>90</v>
      </c>
      <c r="D6" s="14">
        <f t="shared" si="0"/>
        <v>0.15734265734265734</v>
      </c>
      <c r="E6" s="13">
        <v>109</v>
      </c>
      <c r="F6" s="13">
        <v>53</v>
      </c>
      <c r="G6" s="13">
        <v>18</v>
      </c>
    </row>
    <row r="7" spans="2:7" x14ac:dyDescent="0.25">
      <c r="B7" s="12">
        <v>3</v>
      </c>
      <c r="C7" s="13">
        <v>57</v>
      </c>
      <c r="D7" s="14">
        <f t="shared" si="0"/>
        <v>9.9650349650349648E-2</v>
      </c>
      <c r="E7" s="13">
        <v>75</v>
      </c>
      <c r="F7" s="13">
        <v>62</v>
      </c>
      <c r="G7" s="13">
        <v>34</v>
      </c>
    </row>
    <row r="8" spans="2:7" x14ac:dyDescent="0.25">
      <c r="B8" s="12">
        <v>4</v>
      </c>
      <c r="C8" s="13">
        <v>45</v>
      </c>
      <c r="D8" s="14">
        <f t="shared" si="0"/>
        <v>7.8671328671328672E-2</v>
      </c>
      <c r="E8" s="13">
        <v>58</v>
      </c>
      <c r="F8" s="13">
        <v>55</v>
      </c>
      <c r="G8" s="13">
        <v>67</v>
      </c>
    </row>
    <row r="9" spans="2:7" x14ac:dyDescent="0.25">
      <c r="B9" s="12">
        <v>5</v>
      </c>
      <c r="C9" s="13">
        <v>23</v>
      </c>
      <c r="D9" s="14">
        <f t="shared" si="0"/>
        <v>4.0209790209790208E-2</v>
      </c>
      <c r="E9" s="13">
        <v>35</v>
      </c>
      <c r="F9" s="13">
        <v>39</v>
      </c>
      <c r="G9" s="13">
        <v>41</v>
      </c>
    </row>
    <row r="10" spans="2:7" x14ac:dyDescent="0.25">
      <c r="B10" s="12">
        <v>6</v>
      </c>
      <c r="C10" s="13">
        <v>8</v>
      </c>
      <c r="D10" s="14">
        <f t="shared" si="0"/>
        <v>1.3986013986013986E-2</v>
      </c>
      <c r="E10" s="13">
        <v>15</v>
      </c>
      <c r="F10" s="13">
        <v>12</v>
      </c>
      <c r="G10" s="13">
        <v>21</v>
      </c>
    </row>
    <row r="11" spans="2:7" x14ac:dyDescent="0.25">
      <c r="B11" s="12">
        <v>7</v>
      </c>
      <c r="C11" s="13">
        <v>4</v>
      </c>
      <c r="D11" s="14">
        <f t="shared" si="0"/>
        <v>6.993006993006993E-3</v>
      </c>
      <c r="E11" s="13">
        <v>6</v>
      </c>
      <c r="F11" s="13">
        <v>11</v>
      </c>
      <c r="G11" s="13">
        <v>11</v>
      </c>
    </row>
    <row r="12" spans="2:7" x14ac:dyDescent="0.25">
      <c r="B12" s="12">
        <v>8</v>
      </c>
      <c r="C12" s="13">
        <v>1</v>
      </c>
      <c r="D12" s="14">
        <f t="shared" si="0"/>
        <v>1.7482517482517483E-3</v>
      </c>
      <c r="E12" s="13">
        <v>4</v>
      </c>
      <c r="F12" s="13">
        <v>3</v>
      </c>
      <c r="G12" s="13">
        <v>1</v>
      </c>
    </row>
    <row r="13" spans="2:7" s="26" customFormat="1" x14ac:dyDescent="0.25">
      <c r="B13" s="12">
        <v>11</v>
      </c>
      <c r="C13" s="28">
        <v>1</v>
      </c>
      <c r="D13" s="29">
        <f t="shared" si="0"/>
        <v>1.7482517482517483E-3</v>
      </c>
      <c r="E13" s="13">
        <v>0</v>
      </c>
      <c r="F13" s="13">
        <v>10</v>
      </c>
      <c r="G13" s="13">
        <v>1</v>
      </c>
    </row>
    <row r="14" spans="2:7" s="26" customFormat="1" x14ac:dyDescent="0.25">
      <c r="B14" s="12">
        <v>13</v>
      </c>
      <c r="C14" s="28">
        <v>1</v>
      </c>
      <c r="D14" s="29">
        <f t="shared" si="0"/>
        <v>1.7482517482517483E-3</v>
      </c>
      <c r="E14" s="13">
        <v>0</v>
      </c>
      <c r="F14" s="13">
        <v>13</v>
      </c>
      <c r="G14" s="13">
        <v>0</v>
      </c>
    </row>
    <row r="15" spans="2:7" s="26" customFormat="1" x14ac:dyDescent="0.25">
      <c r="B15" s="12" t="s">
        <v>135</v>
      </c>
      <c r="C15" s="28">
        <v>1</v>
      </c>
      <c r="D15" s="29">
        <f t="shared" si="0"/>
        <v>1.7482517482517483E-3</v>
      </c>
      <c r="E15" s="13">
        <v>0</v>
      </c>
      <c r="F15" s="13">
        <v>22</v>
      </c>
      <c r="G15" s="13">
        <v>0</v>
      </c>
    </row>
    <row r="16" spans="2:7" s="26" customFormat="1" x14ac:dyDescent="0.25">
      <c r="B16" s="12" t="s">
        <v>132</v>
      </c>
      <c r="C16" s="28">
        <v>1</v>
      </c>
      <c r="D16" s="29">
        <f t="shared" si="0"/>
        <v>1.7482517482517483E-3</v>
      </c>
      <c r="E16" s="13">
        <v>0</v>
      </c>
      <c r="F16" s="13">
        <v>25</v>
      </c>
      <c r="G16" s="13">
        <v>0</v>
      </c>
    </row>
    <row r="17" spans="2:7" s="26" customFormat="1" x14ac:dyDescent="0.25">
      <c r="B17" s="30" t="s">
        <v>131</v>
      </c>
      <c r="C17" s="31">
        <v>1</v>
      </c>
      <c r="D17" s="32">
        <f t="shared" si="0"/>
        <v>1.7482517482517483E-3</v>
      </c>
      <c r="E17" s="33">
        <v>1</v>
      </c>
      <c r="F17" s="33">
        <v>49</v>
      </c>
      <c r="G17" s="33">
        <v>0</v>
      </c>
    </row>
    <row r="18" spans="2:7" x14ac:dyDescent="0.25">
      <c r="B18" s="20" t="s">
        <v>38</v>
      </c>
      <c r="C18" s="34">
        <f>SUM(C5:C17)</f>
        <v>572</v>
      </c>
      <c r="D18" s="15">
        <f t="shared" si="0"/>
        <v>1</v>
      </c>
      <c r="E18" s="34">
        <f>SUM(E5:E17)</f>
        <v>561</v>
      </c>
      <c r="F18" s="34">
        <f>SUM(F5:F17)</f>
        <v>435</v>
      </c>
      <c r="G18" s="34">
        <f>SUM(G5:G17)</f>
        <v>194</v>
      </c>
    </row>
    <row r="19" spans="2:7" x14ac:dyDescent="0.25">
      <c r="D19" s="27"/>
      <c r="E19" s="35"/>
    </row>
    <row r="20" spans="2:7" ht="15.75" thickBot="1" x14ac:dyDescent="0.3"/>
    <row r="21" spans="2:7" ht="15.75" thickBot="1" x14ac:dyDescent="0.3">
      <c r="B21" s="80" t="s">
        <v>130</v>
      </c>
      <c r="C21" s="81"/>
    </row>
    <row r="22" spans="2:7" ht="15.75" thickBot="1" x14ac:dyDescent="0.3"/>
    <row r="23" spans="2:7" ht="15.75" thickBot="1" x14ac:dyDescent="0.3">
      <c r="B23" s="80" t="s">
        <v>133</v>
      </c>
      <c r="C23" s="81"/>
    </row>
    <row r="24" spans="2:7" ht="15.75" thickBot="1" x14ac:dyDescent="0.3"/>
    <row r="25" spans="2:7" ht="15.75" thickBot="1" x14ac:dyDescent="0.3">
      <c r="B25" s="80" t="s">
        <v>134</v>
      </c>
      <c r="C25" s="81"/>
    </row>
  </sheetData>
  <mergeCells count="4">
    <mergeCell ref="B2:G3"/>
    <mergeCell ref="B21:C21"/>
    <mergeCell ref="B23:C23"/>
    <mergeCell ref="B25:C25"/>
  </mergeCells>
  <phoneticPr fontId="5" type="noConversion"/>
  <pageMargins left="0.7" right="0.7" top="0.75" bottom="0.75" header="0.3" footer="0.3"/>
  <pageSetup paperSize="9"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Residenti stranieri</vt:lpstr>
      <vt:lpstr>Classi di età</vt:lpstr>
      <vt:lpstr>Nazionalità </vt:lpstr>
      <vt:lpstr>Minori</vt:lpstr>
      <vt:lpstr>Famiglie 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2018-08-24T09:27:18Z</dcterms:modified>
</cp:coreProperties>
</file>