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335" yWindow="-15" windowWidth="12330" windowHeight="8100" activeTab="4"/>
  </bookViews>
  <sheets>
    <sheet name="Residenti stranieri" sheetId="4" r:id="rId1"/>
    <sheet name="Classi di età" sheetId="5" r:id="rId2"/>
    <sheet name="Nazionalità " sheetId="3" r:id="rId3"/>
    <sheet name="Minori" sheetId="6" r:id="rId4"/>
    <sheet name="Famiglie" sheetId="8" r:id="rId5"/>
  </sheets>
  <definedNames>
    <definedName name="_xlnm._FilterDatabase" localSheetId="2" hidden="1">'Nazionalità '!$A$5:$M$83</definedName>
  </definedNames>
  <calcPr calcId="145621"/>
</workbook>
</file>

<file path=xl/calcChain.xml><?xml version="1.0" encoding="utf-8"?>
<calcChain xmlns="http://schemas.openxmlformats.org/spreadsheetml/2006/main">
  <c r="E62" i="3" l="1"/>
  <c r="E6" i="3"/>
  <c r="E7" i="3"/>
  <c r="E8" i="3"/>
  <c r="E10" i="3"/>
  <c r="E9" i="3"/>
  <c r="E11" i="3"/>
  <c r="E12" i="3"/>
  <c r="E14" i="3"/>
  <c r="E16" i="3"/>
  <c r="E13" i="3"/>
  <c r="E17" i="3"/>
  <c r="E19" i="3"/>
  <c r="E15" i="3"/>
  <c r="E24" i="3"/>
  <c r="E20" i="3"/>
  <c r="E23" i="3"/>
  <c r="E25" i="3"/>
  <c r="E27" i="3"/>
  <c r="E26" i="3"/>
  <c r="E18" i="3"/>
  <c r="E30" i="3"/>
  <c r="E35" i="3"/>
  <c r="E34" i="3"/>
  <c r="E32" i="3"/>
  <c r="E21" i="3"/>
  <c r="E28" i="3"/>
  <c r="E33" i="3"/>
  <c r="E52" i="3"/>
  <c r="E39" i="3"/>
  <c r="E36" i="3"/>
  <c r="E43" i="3"/>
  <c r="E37" i="3"/>
  <c r="E38" i="3"/>
  <c r="E40" i="3"/>
  <c r="E80" i="3"/>
  <c r="E41" i="3"/>
  <c r="E46" i="3"/>
  <c r="E22" i="3"/>
  <c r="E44" i="3"/>
  <c r="E45" i="3"/>
  <c r="E42" i="3"/>
  <c r="E49" i="3"/>
  <c r="E29" i="3"/>
  <c r="E53" i="3"/>
  <c r="E55" i="3"/>
  <c r="E69" i="3"/>
  <c r="E48" i="3"/>
  <c r="E58" i="3"/>
  <c r="E60" i="3"/>
  <c r="E54" i="3"/>
  <c r="E50" i="3"/>
  <c r="E76" i="3"/>
  <c r="E61" i="3"/>
  <c r="E82" i="3"/>
  <c r="E68" i="3"/>
  <c r="E57" i="3"/>
  <c r="E75" i="3"/>
  <c r="E31" i="3"/>
  <c r="E78" i="3"/>
  <c r="E65" i="3"/>
  <c r="E66" i="3"/>
  <c r="E64" i="3"/>
  <c r="E67" i="3"/>
  <c r="E72" i="3"/>
  <c r="E73" i="3"/>
  <c r="E74" i="3"/>
  <c r="E83" i="3"/>
  <c r="E56" i="3"/>
  <c r="E81" i="3"/>
  <c r="E79" i="3"/>
  <c r="E63" i="3"/>
  <c r="E71" i="3"/>
  <c r="E59" i="3"/>
  <c r="E51" i="3"/>
  <c r="E47" i="3"/>
  <c r="E70" i="3"/>
  <c r="E77" i="3"/>
  <c r="E5" i="3"/>
  <c r="F84" i="3"/>
  <c r="P17" i="4"/>
  <c r="P16" i="4"/>
  <c r="D5" i="4"/>
  <c r="C84" i="3" l="1"/>
  <c r="D84" i="3"/>
  <c r="B84" i="3"/>
  <c r="E84" i="3"/>
  <c r="C15" i="8"/>
  <c r="G15" i="8"/>
  <c r="F15" i="8"/>
  <c r="E15" i="8"/>
  <c r="F8" i="6"/>
  <c r="H8" i="6"/>
  <c r="D8" i="6"/>
  <c r="E9" i="5"/>
  <c r="P15" i="4"/>
  <c r="P13" i="4"/>
  <c r="P14" i="4"/>
  <c r="P12" i="4"/>
  <c r="P6" i="4"/>
  <c r="P7" i="4"/>
  <c r="P9" i="4"/>
  <c r="P10" i="4"/>
  <c r="P11" i="4"/>
  <c r="D7" i="8" l="1"/>
  <c r="D6" i="8"/>
  <c r="D5" i="8"/>
  <c r="D14" i="8"/>
  <c r="D11" i="8"/>
  <c r="D9" i="8"/>
  <c r="D15" i="8"/>
  <c r="D13" i="8"/>
  <c r="D12" i="8"/>
  <c r="D10" i="8"/>
  <c r="D8" i="8"/>
</calcChain>
</file>

<file path=xl/sharedStrings.xml><?xml version="1.0" encoding="utf-8"?>
<sst xmlns="http://schemas.openxmlformats.org/spreadsheetml/2006/main" count="134" uniqueCount="120">
  <si>
    <t>Maggiorenni</t>
  </si>
  <si>
    <t>Totale complessivo</t>
  </si>
  <si>
    <t>Paese</t>
  </si>
  <si>
    <t>F</t>
  </si>
  <si>
    <t>M</t>
  </si>
  <si>
    <t>Romania</t>
  </si>
  <si>
    <t>Albania</t>
  </si>
  <si>
    <t>Filippine</t>
  </si>
  <si>
    <t>Perù</t>
  </si>
  <si>
    <t>Sri Lanka</t>
  </si>
  <si>
    <t>Marocco</t>
  </si>
  <si>
    <t>U.S.A.</t>
  </si>
  <si>
    <t>Regno Unito</t>
  </si>
  <si>
    <t>Ucraina</t>
  </si>
  <si>
    <t>Francia</t>
  </si>
  <si>
    <t>Serbia/Montenegro</t>
  </si>
  <si>
    <t>Iran</t>
  </si>
  <si>
    <t>Egitto</t>
  </si>
  <si>
    <t>Moldavia</t>
  </si>
  <si>
    <t>Polonia</t>
  </si>
  <si>
    <t>Germania</t>
  </si>
  <si>
    <t>Paesi Bassi</t>
  </si>
  <si>
    <t>Brasile</t>
  </si>
  <si>
    <t>Giappone</t>
  </si>
  <si>
    <t>Cina</t>
  </si>
  <si>
    <t>Colombia</t>
  </si>
  <si>
    <t>Cuba</t>
  </si>
  <si>
    <t>Spagna</t>
  </si>
  <si>
    <t>Nigeria</t>
  </si>
  <si>
    <t>Svizzera</t>
  </si>
  <si>
    <t>Svezia</t>
  </si>
  <si>
    <t>India</t>
  </si>
  <si>
    <t>Bulgaria</t>
  </si>
  <si>
    <t>Argentina</t>
  </si>
  <si>
    <t>Camerun</t>
  </si>
  <si>
    <t>Tunisia</t>
  </si>
  <si>
    <t>Danimarca</t>
  </si>
  <si>
    <t>Ecuador</t>
  </si>
  <si>
    <t>Russia</t>
  </si>
  <si>
    <t>Austria</t>
  </si>
  <si>
    <t>Repubblica Ceca</t>
  </si>
  <si>
    <t>Senegal</t>
  </si>
  <si>
    <t>Venezuela</t>
  </si>
  <si>
    <t>Bielorussia</t>
  </si>
  <si>
    <t>Thailandia</t>
  </si>
  <si>
    <t>Portogallo</t>
  </si>
  <si>
    <t>Minori</t>
  </si>
  <si>
    <t>Algeria</t>
  </si>
  <si>
    <t>Ungheria</t>
  </si>
  <si>
    <t>Irlanda</t>
  </si>
  <si>
    <t>Canada</t>
  </si>
  <si>
    <t>Somalia</t>
  </si>
  <si>
    <t>Uzbekistan</t>
  </si>
  <si>
    <t xml:space="preserve">Bosnia </t>
  </si>
  <si>
    <t>Repubblica Centrafricana</t>
  </si>
  <si>
    <t>Gabon</t>
  </si>
  <si>
    <t>Cile</t>
  </si>
  <si>
    <t>Nazionalità stranieri residenti nel Comune di Pontassieve</t>
  </si>
  <si>
    <t>Stranieri</t>
  </si>
  <si>
    <t>Italiani</t>
  </si>
  <si>
    <t>Totale</t>
  </si>
  <si>
    <t>Popolazione residente nel Comune di Pontassieve</t>
  </si>
  <si>
    <t>Anno</t>
  </si>
  <si>
    <t>Popolazione straniera residente nel Comune di Pontassieve</t>
  </si>
  <si>
    <t>Classi di età</t>
  </si>
  <si>
    <t>Divisione per classi di età degli stranieri residenti nel Comune di Pontassieve</t>
  </si>
  <si>
    <t>Minori Stranieri</t>
  </si>
  <si>
    <t>Nati in Italia</t>
  </si>
  <si>
    <t>0-5</t>
  </si>
  <si>
    <t>Divisione per classi di età dei minori stranieri residenti nel Comune di Pontassieve</t>
  </si>
  <si>
    <t>Nati all'estero</t>
  </si>
  <si>
    <t>Numero componenti</t>
  </si>
  <si>
    <t>Numero famiglie</t>
  </si>
  <si>
    <t>%  Totale famiglie</t>
  </si>
  <si>
    <t>Nuclei familiari stranieri residenti nel Comune di Pontassieve</t>
  </si>
  <si>
    <t>***   Via di Gricigliano 52, Sieci</t>
  </si>
  <si>
    <t>15-17</t>
  </si>
  <si>
    <t>18-49</t>
  </si>
  <si>
    <t>50-65</t>
  </si>
  <si>
    <t>Oltre 65</t>
  </si>
  <si>
    <t>Totale 2009</t>
  </si>
  <si>
    <t>0-17</t>
  </si>
  <si>
    <t>Totale 2010</t>
  </si>
  <si>
    <t xml:space="preserve">Finlandia </t>
  </si>
  <si>
    <t>Georgia</t>
  </si>
  <si>
    <t>Ghana</t>
  </si>
  <si>
    <t xml:space="preserve">Kosovo </t>
  </si>
  <si>
    <t>Totale 2011</t>
  </si>
  <si>
    <t xml:space="preserve">Apolide </t>
  </si>
  <si>
    <t>Santo Domingo</t>
  </si>
  <si>
    <t>Slovacchia</t>
  </si>
  <si>
    <t xml:space="preserve">Honduras </t>
  </si>
  <si>
    <t xml:space="preserve">Pakistan </t>
  </si>
  <si>
    <t xml:space="preserve">Mauritius </t>
  </si>
  <si>
    <t xml:space="preserve">Congo </t>
  </si>
  <si>
    <t>Totale 2012</t>
  </si>
  <si>
    <t>Grecia</t>
  </si>
  <si>
    <t>Macedonia</t>
  </si>
  <si>
    <t>Nuova Zelanda</t>
  </si>
  <si>
    <t>Niger</t>
  </si>
  <si>
    <t>Guatemala</t>
  </si>
  <si>
    <t>El Salvador</t>
  </si>
  <si>
    <t>Totale 2013</t>
  </si>
  <si>
    <t>Bangladesh</t>
  </si>
  <si>
    <t>Totale 2014</t>
  </si>
  <si>
    <t>Mali</t>
  </si>
  <si>
    <t>Gambia</t>
  </si>
  <si>
    <t>Afgana</t>
  </si>
  <si>
    <t>Totale 2015</t>
  </si>
  <si>
    <t>Malesia</t>
  </si>
  <si>
    <t>6_14</t>
  </si>
  <si>
    <t>Totale 2016</t>
  </si>
  <si>
    <t>Guinea</t>
  </si>
  <si>
    <t>Guinea-Bissau</t>
  </si>
  <si>
    <t>Israele</t>
  </si>
  <si>
    <t>Costa d'Avorio</t>
  </si>
  <si>
    <t>Corea (Sud)</t>
  </si>
  <si>
    <t>93***</t>
  </si>
  <si>
    <t>Totale 2017</t>
  </si>
  <si>
    <t>Sierra Leone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</si>
</sst>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??_-;_-@_-"/>
    <numFmt numFmtId="165" formatCode="#,##0_ ;\-#,##0\ "/>
    <numFmt numFmtId="166" formatCode="0.0%"/>
  </numFmts>
  <fonts count="7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indexed="23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5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1" fillId="3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1" fillId="3" borderId="2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165" fontId="1" fillId="3" borderId="5" xfId="0" applyNumberFormat="1" applyFont="1" applyFill="1" applyBorder="1" applyAlignment="1">
      <alignment horizontal="center" vertical="center" shrinkToFit="1"/>
    </xf>
    <xf numFmtId="165" fontId="0" fillId="0" borderId="0" xfId="0" applyNumberFormat="1"/>
    <xf numFmtId="10" fontId="1" fillId="3" borderId="4" xfId="0" applyNumberFormat="1" applyFont="1" applyFill="1" applyBorder="1" applyAlignment="1">
      <alignment vertical="center" wrapText="1" shrinkToFit="1"/>
    </xf>
    <xf numFmtId="165" fontId="6" fillId="4" borderId="6" xfId="0" applyNumberFormat="1" applyFont="1" applyFill="1" applyBorder="1" applyAlignment="1">
      <alignment horizontal="center" vertical="center" shrinkToFit="1"/>
    </xf>
    <xf numFmtId="166" fontId="6" fillId="4" borderId="6" xfId="1" applyNumberFormat="1" applyFont="1" applyFill="1" applyBorder="1" applyAlignment="1">
      <alignment horizontal="center" vertical="center" shrinkToFit="1"/>
    </xf>
    <xf numFmtId="164" fontId="1" fillId="3" borderId="7" xfId="0" applyNumberFormat="1" applyFont="1" applyFill="1" applyBorder="1" applyAlignment="1">
      <alignment horizontal="center" vertical="center" wrapText="1" shrinkToFit="1"/>
    </xf>
    <xf numFmtId="165" fontId="2" fillId="2" borderId="6" xfId="0" applyNumberFormat="1" applyFont="1" applyFill="1" applyBorder="1" applyAlignment="1">
      <alignment horizontal="center" vertical="center" shrinkToFit="1"/>
    </xf>
    <xf numFmtId="165" fontId="2" fillId="2" borderId="6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 wrapText="1" shrinkToFit="1"/>
    </xf>
    <xf numFmtId="1" fontId="1" fillId="3" borderId="1" xfId="0" applyNumberFormat="1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1" fillId="3" borderId="9" xfId="0" applyFont="1" applyFill="1" applyBorder="1" applyAlignment="1">
      <alignment horizontal="center" vertical="center" shrinkToFit="1"/>
    </xf>
    <xf numFmtId="0" fontId="2" fillId="2" borderId="6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9" fontId="1" fillId="3" borderId="5" xfId="0" applyNumberFormat="1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165" fontId="6" fillId="6" borderId="6" xfId="0" applyNumberFormat="1" applyFont="1" applyFill="1" applyBorder="1" applyAlignment="1">
      <alignment horizontal="center" vertical="center" shrinkToFit="1"/>
    </xf>
    <xf numFmtId="165" fontId="2" fillId="2" borderId="6" xfId="0" applyNumberFormat="1" applyFont="1" applyFill="1" applyBorder="1" applyAlignment="1">
      <alignment horizontal="center" vertical="center" shrinkToFit="1"/>
    </xf>
    <xf numFmtId="165" fontId="2" fillId="2" borderId="17" xfId="0" applyNumberFormat="1" applyFont="1" applyFill="1" applyBorder="1" applyAlignment="1">
      <alignment horizontal="center" vertical="center" shrinkToFit="1"/>
    </xf>
    <xf numFmtId="165" fontId="2" fillId="2" borderId="18" xfId="0" applyNumberFormat="1" applyFont="1" applyFill="1" applyBorder="1" applyAlignment="1">
      <alignment horizontal="center" vertical="center" shrinkToFit="1"/>
    </xf>
    <xf numFmtId="0" fontId="2" fillId="2" borderId="17" xfId="0" applyNumberFormat="1" applyFont="1" applyFill="1" applyBorder="1" applyAlignment="1">
      <alignment horizontal="center" vertical="center" shrinkToFit="1"/>
    </xf>
    <xf numFmtId="0" fontId="2" fillId="2" borderId="18" xfId="0" applyNumberFormat="1" applyFont="1" applyFill="1" applyBorder="1" applyAlignment="1">
      <alignment horizontal="center" vertical="center" shrinkToFit="1"/>
    </xf>
    <xf numFmtId="164" fontId="2" fillId="2" borderId="10" xfId="0" applyNumberFormat="1" applyFont="1" applyFill="1" applyBorder="1" applyAlignment="1">
      <alignment horizontal="center" vertical="center" wrapText="1" shrinkToFit="1"/>
    </xf>
    <xf numFmtId="0" fontId="0" fillId="0" borderId="0" xfId="0"/>
    <xf numFmtId="165" fontId="2" fillId="2" borderId="0" xfId="0" applyNumberFormat="1" applyFont="1" applyFill="1" applyBorder="1" applyAlignment="1">
      <alignment horizontal="center" vertical="center" shrinkToFit="1"/>
    </xf>
    <xf numFmtId="0" fontId="0" fillId="0" borderId="11" xfId="0" applyBorder="1"/>
    <xf numFmtId="164" fontId="1" fillId="3" borderId="7" xfId="0" applyNumberFormat="1" applyFont="1" applyFill="1" applyBorder="1" applyAlignment="1">
      <alignment horizontal="center" vertical="center" wrapText="1" shrinkToFit="1"/>
    </xf>
    <xf numFmtId="0" fontId="0" fillId="0" borderId="12" xfId="0" applyBorder="1"/>
    <xf numFmtId="165" fontId="1" fillId="3" borderId="12" xfId="0" applyNumberFormat="1" applyFont="1" applyFill="1" applyBorder="1" applyAlignment="1">
      <alignment horizontal="center" vertical="center" shrinkToFit="1"/>
    </xf>
    <xf numFmtId="0" fontId="0" fillId="0" borderId="13" xfId="0" applyBorder="1"/>
    <xf numFmtId="0" fontId="3" fillId="5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164" fontId="2" fillId="2" borderId="0" xfId="0" applyNumberFormat="1" applyFont="1" applyFill="1" applyBorder="1" applyAlignment="1">
      <alignment horizontal="center" vertical="center" wrapText="1" shrinkToFit="1"/>
    </xf>
    <xf numFmtId="164" fontId="1" fillId="3" borderId="12" xfId="0" applyNumberFormat="1" applyFont="1" applyFill="1" applyBorder="1" applyAlignment="1">
      <alignment horizontal="center" vertical="center" wrapText="1" shrinkToFit="1"/>
    </xf>
    <xf numFmtId="165" fontId="2" fillId="2" borderId="11" xfId="0" applyNumberFormat="1" applyFont="1" applyFill="1" applyBorder="1" applyAlignment="1">
      <alignment horizontal="center" vertical="center" shrinkToFit="1"/>
    </xf>
    <xf numFmtId="165" fontId="5" fillId="2" borderId="14" xfId="0" applyNumberFormat="1" applyFont="1" applyFill="1" applyBorder="1" applyAlignment="1">
      <alignment horizontal="center" vertical="center" shrinkToFit="1"/>
    </xf>
    <xf numFmtId="165" fontId="5" fillId="2" borderId="15" xfId="0" applyNumberFormat="1" applyFont="1" applyFill="1" applyBorder="1" applyAlignment="1">
      <alignment horizontal="center" vertical="center" shrinkToFit="1"/>
    </xf>
    <xf numFmtId="165" fontId="5" fillId="2" borderId="16" xfId="0" applyNumberFormat="1" applyFont="1" applyFill="1" applyBorder="1" applyAlignment="1">
      <alignment horizontal="center" vertical="center" shrinkToFit="1"/>
    </xf>
    <xf numFmtId="164" fontId="2" fillId="7" borderId="6" xfId="0" applyNumberFormat="1" applyFont="1" applyFill="1" applyBorder="1" applyAlignment="1">
      <alignment horizontal="center" vertical="center" wrapText="1" shrinkToFit="1"/>
    </xf>
    <xf numFmtId="1" fontId="2" fillId="7" borderId="6" xfId="0" applyNumberFormat="1" applyFont="1" applyFill="1" applyBorder="1" applyAlignment="1">
      <alignment horizontal="center" vertical="center" shrinkToFi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Pontassieve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('Residenti stranieri'!$B$4,'Residenti stranieri'!$D$4)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stranieri'!$B$5,'Residenti stranieri'!$D$5)</c:f>
              <c:numCache>
                <c:formatCode>#,##0_ ;\-#,##0\ </c:formatCode>
                <c:ptCount val="2"/>
                <c:pt idx="0">
                  <c:v>2057</c:v>
                </c:pt>
                <c:pt idx="1">
                  <c:v>18627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36-48B0-88D2-E8F5209F4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798270893371"/>
          <c:y val="0.49425488480606616"/>
          <c:w val="0.19596541786743549"/>
          <c:h val="0.1839088504741505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Pontassieve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 stranieri'!$J$5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spPr>
              <a:solidFill>
                <a:schemeClr val="lt1"/>
              </a:solidFill>
              <a:ln w="19050" cap="flat" cmpd="sng" algn="ctr">
                <a:solidFill>
                  <a:schemeClr val="accent1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stranieri'!$I$6:$I$17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'Residenti stranieri'!$J$6:$J$17</c:f>
              <c:numCache>
                <c:formatCode>#,##0_ ;\-#,##0\ </c:formatCode>
                <c:ptCount val="12"/>
                <c:pt idx="0">
                  <c:v>377</c:v>
                </c:pt>
                <c:pt idx="1">
                  <c:v>464</c:v>
                </c:pt>
                <c:pt idx="2">
                  <c:v>535</c:v>
                </c:pt>
                <c:pt idx="3">
                  <c:v>597</c:v>
                </c:pt>
                <c:pt idx="4">
                  <c:v>736</c:v>
                </c:pt>
                <c:pt idx="5">
                  <c:v>790</c:v>
                </c:pt>
                <c:pt idx="6">
                  <c:v>842</c:v>
                </c:pt>
                <c:pt idx="7">
                  <c:v>830</c:v>
                </c:pt>
                <c:pt idx="8" formatCode="General">
                  <c:v>866</c:v>
                </c:pt>
                <c:pt idx="9">
                  <c:v>905</c:v>
                </c:pt>
                <c:pt idx="10">
                  <c:v>864</c:v>
                </c:pt>
                <c:pt idx="11">
                  <c:v>915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AE-4052-B6CF-915C7070D569}"/>
            </c:ext>
          </c:extLst>
        </c:ser>
        <c:ser>
          <c:idx val="1"/>
          <c:order val="1"/>
          <c:tx>
            <c:strRef>
              <c:f>'Residenti stranieri'!$L$5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spPr>
              <a:solidFill>
                <a:schemeClr val="lt1"/>
              </a:solidFill>
              <a:ln w="19050" cap="flat" cmpd="sng" algn="ctr">
                <a:solidFill>
                  <a:schemeClr val="accent2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stranieri'!$I$6:$I$17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'Residenti stranieri'!$L$6:$L$17</c:f>
              <c:numCache>
                <c:formatCode>#,##0_ ;\-#,##0\ </c:formatCode>
                <c:ptCount val="12"/>
                <c:pt idx="0">
                  <c:v>366</c:v>
                </c:pt>
                <c:pt idx="1">
                  <c:v>423</c:v>
                </c:pt>
                <c:pt idx="2">
                  <c:v>489</c:v>
                </c:pt>
                <c:pt idx="3">
                  <c:v>537</c:v>
                </c:pt>
                <c:pt idx="4">
                  <c:v>603</c:v>
                </c:pt>
                <c:pt idx="5">
                  <c:v>633</c:v>
                </c:pt>
                <c:pt idx="6">
                  <c:v>688</c:v>
                </c:pt>
                <c:pt idx="7">
                  <c:v>607</c:v>
                </c:pt>
                <c:pt idx="8">
                  <c:v>653</c:v>
                </c:pt>
                <c:pt idx="9">
                  <c:v>663</c:v>
                </c:pt>
                <c:pt idx="10">
                  <c:v>669</c:v>
                </c:pt>
                <c:pt idx="11">
                  <c:v>743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AE-4052-B6CF-915C7070D569}"/>
            </c:ext>
          </c:extLst>
        </c:ser>
        <c:ser>
          <c:idx val="2"/>
          <c:order val="2"/>
          <c:tx>
            <c:strRef>
              <c:f>'Residenti stranieri'!$N$4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stranieri'!$I$6:$I$17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'Residenti stranieri'!$N$6:$N$17</c:f>
              <c:numCache>
                <c:formatCode>#,##0_ ;\-#,##0\ </c:formatCode>
                <c:ptCount val="12"/>
                <c:pt idx="0">
                  <c:v>199</c:v>
                </c:pt>
                <c:pt idx="1">
                  <c:v>234</c:v>
                </c:pt>
                <c:pt idx="2">
                  <c:v>269</c:v>
                </c:pt>
                <c:pt idx="3">
                  <c:v>296</c:v>
                </c:pt>
                <c:pt idx="4">
                  <c:v>324</c:v>
                </c:pt>
                <c:pt idx="5">
                  <c:v>346</c:v>
                </c:pt>
                <c:pt idx="6">
                  <c:v>359</c:v>
                </c:pt>
                <c:pt idx="7">
                  <c:v>343</c:v>
                </c:pt>
                <c:pt idx="8">
                  <c:v>359</c:v>
                </c:pt>
                <c:pt idx="9">
                  <c:v>381</c:v>
                </c:pt>
                <c:pt idx="10">
                  <c:v>396</c:v>
                </c:pt>
                <c:pt idx="11">
                  <c:v>399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AE-4052-B6CF-915C7070D569}"/>
            </c:ext>
          </c:extLst>
        </c:ser>
        <c:ser>
          <c:idx val="3"/>
          <c:order val="3"/>
          <c:tx>
            <c:strRef>
              <c:f>'Residenti stranieri'!$P$4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stranieri'!$I$6:$I$17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'Residenti stranieri'!$P$6:$P$17</c:f>
              <c:numCache>
                <c:formatCode>#,##0_ ;\-#,##0\ </c:formatCode>
                <c:ptCount val="12"/>
                <c:pt idx="0">
                  <c:v>942</c:v>
                </c:pt>
                <c:pt idx="1">
                  <c:v>1121</c:v>
                </c:pt>
                <c:pt idx="2">
                  <c:v>1293</c:v>
                </c:pt>
                <c:pt idx="3">
                  <c:v>1430</c:v>
                </c:pt>
                <c:pt idx="4">
                  <c:v>1663</c:v>
                </c:pt>
                <c:pt idx="5">
                  <c:v>1769</c:v>
                </c:pt>
                <c:pt idx="6">
                  <c:v>1889</c:v>
                </c:pt>
                <c:pt idx="7">
                  <c:v>1780</c:v>
                </c:pt>
                <c:pt idx="8">
                  <c:v>1878</c:v>
                </c:pt>
                <c:pt idx="9">
                  <c:v>1949</c:v>
                </c:pt>
                <c:pt idx="10">
                  <c:v>1929</c:v>
                </c:pt>
                <c:pt idx="11">
                  <c:v>2057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AE-4052-B6CF-915C7070D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88448"/>
        <c:axId val="99689984"/>
      </c:lineChart>
      <c:catAx>
        <c:axId val="9968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9689984"/>
        <c:crosses val="autoZero"/>
        <c:auto val="1"/>
        <c:lblAlgn val="ctr"/>
        <c:lblOffset val="100"/>
        <c:noMultiLvlLbl val="0"/>
      </c:catAx>
      <c:valAx>
        <c:axId val="99689984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9688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17396714299598"/>
          <c:y val="0.36882129277566594"/>
          <c:w val="0.13217396714299601"/>
          <c:h val="0.365019011406844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Pontassieve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età'!$E$5:$E$8</c:f>
              <c:numCache>
                <c:formatCode>#,##0_ ;\-#,##0\ </c:formatCode>
                <c:ptCount val="4"/>
                <c:pt idx="0">
                  <c:v>399</c:v>
                </c:pt>
                <c:pt idx="1">
                  <c:v>1218</c:v>
                </c:pt>
                <c:pt idx="2">
                  <c:v>351</c:v>
                </c:pt>
                <c:pt idx="3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D8-498C-A535-4EE206385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91802495276275"/>
          <c:y val="0.39768420839287061"/>
          <c:w val="0.18767565818978516"/>
          <c:h val="0.3706571813658434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0201377952755918"/>
          <c:y val="1.4550368703912022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3.1250063578417156E-2"/>
          <c:y val="0.26898775741037478"/>
          <c:w val="0.70000142415654365"/>
          <c:h val="0.55063376222829663"/>
        </c:manualLayout>
      </c:layout>
      <c:lineChart>
        <c:grouping val="standard"/>
        <c:varyColors val="0"/>
        <c:ser>
          <c:idx val="1"/>
          <c:order val="0"/>
          <c:tx>
            <c:strRef>
              <c:f>'Nazionalità '!$A$4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'Nazionalità '!$E$3:$M$4</c:f>
              <c:strCache>
                <c:ptCount val="9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  <c:pt idx="8">
                  <c:v>Totale 2009</c:v>
                </c:pt>
              </c:strCache>
            </c:strRef>
          </c:cat>
          <c:val>
            <c:numRef>
              <c:f>'Nazionalità '!$J$4:$M$4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FE-424D-9693-36D1B9931701}"/>
            </c:ext>
          </c:extLst>
        </c:ser>
        <c:ser>
          <c:idx val="2"/>
          <c:order val="1"/>
          <c:tx>
            <c:strRef>
              <c:f>'Nazionalità '!$A$5</c:f>
              <c:strCache>
                <c:ptCount val="1"/>
                <c:pt idx="0">
                  <c:v>Albania</c:v>
                </c:pt>
              </c:strCache>
            </c:strRef>
          </c:tx>
          <c:marker>
            <c:symbol val="none"/>
          </c:marker>
          <c:cat>
            <c:strRef>
              <c:f>'Nazionalità '!$E$3:$M$4</c:f>
              <c:strCache>
                <c:ptCount val="9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  <c:pt idx="8">
                  <c:v>Totale 2009</c:v>
                </c:pt>
              </c:strCache>
            </c:strRef>
          </c:cat>
          <c:val>
            <c:numRef>
              <c:f>'Nazionalità '!$E$5:$M$5</c:f>
              <c:numCache>
                <c:formatCode>0</c:formatCode>
                <c:ptCount val="9"/>
                <c:pt idx="0">
                  <c:v>601</c:v>
                </c:pt>
                <c:pt idx="1">
                  <c:v>602</c:v>
                </c:pt>
                <c:pt idx="2">
                  <c:v>635</c:v>
                </c:pt>
                <c:pt idx="3">
                  <c:v>640</c:v>
                </c:pt>
                <c:pt idx="4">
                  <c:v>602</c:v>
                </c:pt>
                <c:pt idx="5">
                  <c:v>627</c:v>
                </c:pt>
                <c:pt idx="6">
                  <c:v>578</c:v>
                </c:pt>
                <c:pt idx="7">
                  <c:v>561</c:v>
                </c:pt>
                <c:pt idx="8">
                  <c:v>484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FE-424D-9693-36D1B9931701}"/>
            </c:ext>
          </c:extLst>
        </c:ser>
        <c:ser>
          <c:idx val="0"/>
          <c:order val="2"/>
          <c:tx>
            <c:strRef>
              <c:f>'Nazionalità '!$A$6</c:f>
              <c:strCache>
                <c:ptCount val="1"/>
                <c:pt idx="0">
                  <c:v>Romania</c:v>
                </c:pt>
              </c:strCache>
            </c:strRef>
          </c:tx>
          <c:marker>
            <c:symbol val="none"/>
          </c:marker>
          <c:cat>
            <c:strRef>
              <c:f>'Nazionalità '!$E$3:$M$4</c:f>
              <c:strCache>
                <c:ptCount val="9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  <c:pt idx="8">
                  <c:v>Totale 2009</c:v>
                </c:pt>
              </c:strCache>
            </c:strRef>
          </c:cat>
          <c:val>
            <c:numRef>
              <c:f>'Nazionalità '!$E$6:$M$6</c:f>
              <c:numCache>
                <c:formatCode>0</c:formatCode>
                <c:ptCount val="9"/>
                <c:pt idx="0">
                  <c:v>386</c:v>
                </c:pt>
                <c:pt idx="1">
                  <c:v>359</c:v>
                </c:pt>
                <c:pt idx="2">
                  <c:v>354</c:v>
                </c:pt>
                <c:pt idx="3">
                  <c:v>332</c:v>
                </c:pt>
                <c:pt idx="4">
                  <c:v>306</c:v>
                </c:pt>
                <c:pt idx="5">
                  <c:v>299</c:v>
                </c:pt>
                <c:pt idx="6">
                  <c:v>284</c:v>
                </c:pt>
                <c:pt idx="7">
                  <c:v>251</c:v>
                </c:pt>
                <c:pt idx="8">
                  <c:v>177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DFE-424D-9693-36D1B9931701}"/>
            </c:ext>
          </c:extLst>
        </c:ser>
        <c:ser>
          <c:idx val="3"/>
          <c:order val="3"/>
          <c:tx>
            <c:strRef>
              <c:f>'Nazionalità '!$A$7</c:f>
              <c:strCache>
                <c:ptCount val="1"/>
                <c:pt idx="0">
                  <c:v>Cina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'Nazionalità '!$E$3:$M$4</c:f>
              <c:strCache>
                <c:ptCount val="9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  <c:pt idx="8">
                  <c:v>Totale 2009</c:v>
                </c:pt>
              </c:strCache>
            </c:strRef>
          </c:cat>
          <c:val>
            <c:numRef>
              <c:f>'Nazionalità '!$E$7:$M$7</c:f>
              <c:numCache>
                <c:formatCode>0</c:formatCode>
                <c:ptCount val="9"/>
                <c:pt idx="0">
                  <c:v>115</c:v>
                </c:pt>
                <c:pt idx="1">
                  <c:v>109</c:v>
                </c:pt>
                <c:pt idx="2">
                  <c:v>113</c:v>
                </c:pt>
                <c:pt idx="3">
                  <c:v>82</c:v>
                </c:pt>
                <c:pt idx="4">
                  <c:v>55</c:v>
                </c:pt>
                <c:pt idx="5">
                  <c:v>51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DFE-424D-9693-36D1B9931701}"/>
            </c:ext>
          </c:extLst>
        </c:ser>
        <c:ser>
          <c:idx val="4"/>
          <c:order val="4"/>
          <c:tx>
            <c:strRef>
              <c:f>'Nazionalità '!$A$8</c:f>
              <c:strCache>
                <c:ptCount val="1"/>
                <c:pt idx="0">
                  <c:v>Marocco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'Nazionalità '!$E$3:$M$4</c:f>
              <c:strCache>
                <c:ptCount val="9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  <c:pt idx="8">
                  <c:v>Totale 2009</c:v>
                </c:pt>
              </c:strCache>
            </c:strRef>
          </c:cat>
          <c:val>
            <c:numRef>
              <c:f>'Nazionalità '!$E$8:$M$8</c:f>
              <c:numCache>
                <c:formatCode>0</c:formatCode>
                <c:ptCount val="9"/>
                <c:pt idx="0">
                  <c:v>113</c:v>
                </c:pt>
                <c:pt idx="1">
                  <c:v>111</c:v>
                </c:pt>
                <c:pt idx="2">
                  <c:v>101</c:v>
                </c:pt>
                <c:pt idx="3">
                  <c:v>88</c:v>
                </c:pt>
                <c:pt idx="4">
                  <c:v>80</c:v>
                </c:pt>
                <c:pt idx="5">
                  <c:v>113</c:v>
                </c:pt>
                <c:pt idx="6">
                  <c:v>114</c:v>
                </c:pt>
                <c:pt idx="7">
                  <c:v>107</c:v>
                </c:pt>
                <c:pt idx="8">
                  <c:v>103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DFE-424D-9693-36D1B9931701}"/>
            </c:ext>
          </c:extLst>
        </c:ser>
        <c:ser>
          <c:idx val="5"/>
          <c:order val="5"/>
          <c:tx>
            <c:strRef>
              <c:f>'Nazionalità '!$A$9</c:f>
              <c:strCache>
                <c:ptCount val="1"/>
                <c:pt idx="0">
                  <c:v>Francia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'Nazionalità '!$E$3:$M$4</c:f>
              <c:strCache>
                <c:ptCount val="9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  <c:pt idx="8">
                  <c:v>Totale 2009</c:v>
                </c:pt>
              </c:strCache>
            </c:strRef>
          </c:cat>
          <c:val>
            <c:numRef>
              <c:f>'Nazionalità '!$E$9:$M$9</c:f>
              <c:numCache>
                <c:formatCode>0</c:formatCode>
                <c:ptCount val="9"/>
                <c:pt idx="0">
                  <c:v>75</c:v>
                </c:pt>
                <c:pt idx="1">
                  <c:v>71</c:v>
                </c:pt>
                <c:pt idx="2">
                  <c:v>64</c:v>
                </c:pt>
                <c:pt idx="3">
                  <c:v>59</c:v>
                </c:pt>
                <c:pt idx="4">
                  <c:v>56</c:v>
                </c:pt>
                <c:pt idx="5">
                  <c:v>82</c:v>
                </c:pt>
                <c:pt idx="6">
                  <c:v>83</c:v>
                </c:pt>
                <c:pt idx="7">
                  <c:v>89</c:v>
                </c:pt>
                <c:pt idx="8">
                  <c:v>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DFE-424D-9693-36D1B9931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21408"/>
        <c:axId val="99127680"/>
      </c:lineChart>
      <c:catAx>
        <c:axId val="99121408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9127680"/>
        <c:crosses val="autoZero"/>
        <c:auto val="1"/>
        <c:lblAlgn val="ctr"/>
        <c:lblOffset val="100"/>
        <c:noMultiLvlLbl val="0"/>
      </c:catAx>
      <c:valAx>
        <c:axId val="99127680"/>
        <c:scaling>
          <c:orientation val="minMax"/>
        </c:scaling>
        <c:delete val="0"/>
        <c:axPos val="r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9121408"/>
        <c:crosses val="autoZero"/>
        <c:crossBetween val="between"/>
      </c:valAx>
      <c:spPr>
        <a:ln w="25400" cmpd="sng"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1875174978127729"/>
          <c:y val="0.40189945006874139"/>
          <c:w val="0.16458377077865258"/>
          <c:h val="0.32911448568928958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Pontassieve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Minori!$B$5:$C$7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148</c:v>
                </c:pt>
                <c:pt idx="1">
                  <c:v>198</c:v>
                </c:pt>
                <c:pt idx="2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09-44A5-8CD9-A4220D2C9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27254565620246"/>
          <c:y val="0.44573806181204123"/>
          <c:w val="0.13910788710466304"/>
          <c:h val="0.27907098821949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Minori!$B$5:$C$7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139</c:v>
                </c:pt>
                <c:pt idx="1">
                  <c:v>129</c:v>
                </c:pt>
                <c:pt idx="2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DB-4C66-8CD8-B3D183AE2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840115458008754"/>
          <c:y val="0.16731517509727639"/>
          <c:w val="0.13910788710466304"/>
          <c:h val="0.28015564202334625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797943318219255"/>
          <c:y val="0.34117777718205167"/>
          <c:w val="0.55380719377253951"/>
          <c:h val="0.51764904124173272"/>
        </c:manualLayout>
      </c:layout>
      <c:pie3DChart>
        <c:varyColors val="1"/>
        <c:ser>
          <c:idx val="0"/>
          <c:order val="0"/>
          <c:explosion val="1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285</c:v>
                </c:pt>
                <c:pt idx="1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14-4093-8190-E95BD8FFF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28801813159248"/>
          <c:y val="0.16470670577942481"/>
          <c:w val="0.25984307079725288"/>
          <c:h val="0.188236117544130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Nuclei familiari stranieri residenti nel Comune di Pontassieve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166726006522627E-2"/>
          <c:y val="0.22848697794037745"/>
          <c:w val="0.93958524492440776"/>
          <c:h val="0.649852573622631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Famiglie!$B$4</c:f>
              <c:strCache>
                <c:ptCount val="1"/>
                <c:pt idx="0">
                  <c:v>Numero componenti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4310006367373452E-3"/>
                  <c:y val="4.930816274286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3A-41B9-AE82-8D1835A06773}"/>
                </c:ext>
              </c:extLst>
            </c:dLbl>
            <c:dLbl>
              <c:idx val="1"/>
              <c:layout>
                <c:manualLayout>
                  <c:x val="-3.3142603938112057E-3"/>
                  <c:y val="-6.5820274063893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3A-41B9-AE82-8D1835A06773}"/>
                </c:ext>
              </c:extLst>
            </c:dLbl>
            <c:dLbl>
              <c:idx val="2"/>
              <c:layout>
                <c:manualLayout>
                  <c:x val="1.1385624129716644E-2"/>
                  <c:y val="-5.6281063082539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3A-41B9-AE82-8D1835A06773}"/>
                </c:ext>
              </c:extLst>
            </c:dLbl>
            <c:dLbl>
              <c:idx val="3"/>
              <c:layout>
                <c:manualLayout>
                  <c:x val="1.0710601060329662E-2"/>
                  <c:y val="-6.4647293570262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3A-41B9-AE82-8D1835A06773}"/>
                </c:ext>
              </c:extLst>
            </c:dLbl>
            <c:dLbl>
              <c:idx val="4"/>
              <c:layout>
                <c:manualLayout>
                  <c:x val="6.6606661594668824E-3"/>
                  <c:y val="-6.86420393633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3A-41B9-AE82-8D1835A06773}"/>
                </c:ext>
              </c:extLst>
            </c:dLbl>
            <c:dLbl>
              <c:idx val="5"/>
              <c:layout>
                <c:manualLayout>
                  <c:x val="1.5110756689970847E-2"/>
                  <c:y val="-6.4038790750023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3A-41B9-AE82-8D1835A06773}"/>
                </c:ext>
              </c:extLst>
            </c:dLbl>
            <c:dLbl>
              <c:idx val="6"/>
              <c:layout>
                <c:manualLayout>
                  <c:x val="1.5227278210237354E-2"/>
                  <c:y val="-7.0204969834676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3A-41B9-AE82-8D1835A06773}"/>
                </c:ext>
              </c:extLst>
            </c:dLbl>
            <c:dLbl>
              <c:idx val="7"/>
              <c:layout>
                <c:manualLayout>
                  <c:x val="1.1177343309374482E-2"/>
                  <c:y val="-6.53702688364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3A-41B9-AE82-8D1835A06773}"/>
                </c:ext>
              </c:extLst>
            </c:dLbl>
            <c:dLbl>
              <c:idx val="8"/>
              <c:layout>
                <c:manualLayout>
                  <c:x val="1.9627433839878642E-2"/>
                  <c:y val="-6.977068317636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3A-41B9-AE82-8D1835A06773}"/>
                </c:ext>
              </c:extLst>
            </c:dLbl>
            <c:dLbl>
              <c:idx val="9"/>
              <c:layout>
                <c:manualLayout>
                  <c:x val="3.2244199514171575E-2"/>
                  <c:y val="-7.4605384174575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3A-41B9-AE82-8D1835A06773}"/>
                </c:ext>
              </c:extLst>
            </c:dLbl>
            <c:dLbl>
              <c:idx val="10"/>
              <c:layout>
                <c:manualLayout>
                  <c:x val="2.8194045890649132E-2"/>
                  <c:y val="-6.1968618828270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3A-41B9-AE82-8D1835A067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Famiglie!$B$5:$B$14</c:f>
              <c:strCache>
                <c:ptCount val="10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12 </c:v>
                </c:pt>
                <c:pt idx="9">
                  <c:v>93***</c:v>
                </c:pt>
              </c:strCache>
            </c:strRef>
          </c:cat>
          <c:val>
            <c:numRef>
              <c:f>Famiglie!$D$5:$D$14</c:f>
              <c:numCache>
                <c:formatCode>0.0%</c:formatCode>
                <c:ptCount val="10"/>
                <c:pt idx="0">
                  <c:v>0.63229571984435795</c:v>
                </c:pt>
                <c:pt idx="1">
                  <c:v>0.10894941634241245</c:v>
                </c:pt>
                <c:pt idx="2">
                  <c:v>9.1439688715953302E-2</c:v>
                </c:pt>
                <c:pt idx="3">
                  <c:v>9.8249027237354083E-2</c:v>
                </c:pt>
                <c:pt idx="4">
                  <c:v>3.5992217898832682E-2</c:v>
                </c:pt>
                <c:pt idx="5">
                  <c:v>1.9455252918287938E-2</c:v>
                </c:pt>
                <c:pt idx="6">
                  <c:v>8.7548638132295721E-3</c:v>
                </c:pt>
                <c:pt idx="7">
                  <c:v>2.9182879377431907E-3</c:v>
                </c:pt>
                <c:pt idx="8">
                  <c:v>9.727626459143969E-4</c:v>
                </c:pt>
                <c:pt idx="9">
                  <c:v>9.727626459143969E-4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3A-41B9-AE82-8D1835A06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01356288"/>
        <c:axId val="101357824"/>
        <c:axId val="0"/>
      </c:bar3DChart>
      <c:catAx>
        <c:axId val="10135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1357824"/>
        <c:crosses val="autoZero"/>
        <c:auto val="1"/>
        <c:lblAlgn val="ctr"/>
        <c:lblOffset val="100"/>
        <c:noMultiLvlLbl val="0"/>
      </c:catAx>
      <c:valAx>
        <c:axId val="10135782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01356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958398950131263"/>
          <c:y val="0.11275995545067252"/>
          <c:w val="0.31875065616797926"/>
          <c:h val="7.1216617210682523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Famiglie monocomponenti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Famiglie!$E$4:$G$4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Minori</c:v>
                </c:pt>
              </c:strCache>
            </c:strRef>
          </c:cat>
          <c:val>
            <c:numRef>
              <c:f>Famiglie!$E$5:$G$5</c:f>
              <c:numCache>
                <c:formatCode>#,##0_ ;\-#,##0\ </c:formatCode>
                <c:ptCount val="3"/>
                <c:pt idx="0">
                  <c:v>409</c:v>
                </c:pt>
                <c:pt idx="1">
                  <c:v>237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86-41D2-80A3-003924919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99585062240791"/>
          <c:y val="0.40506506306964857"/>
          <c:w val="0.12240663900414946"/>
          <c:h val="0.30379879730223625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180975</xdr:rowOff>
    </xdr:from>
    <xdr:to>
      <xdr:col>6</xdr:col>
      <xdr:colOff>600075</xdr:colOff>
      <xdr:row>33</xdr:row>
      <xdr:rowOff>0</xdr:rowOff>
    </xdr:to>
    <xdr:graphicFrame macro="">
      <xdr:nvGraphicFramePr>
        <xdr:cNvPr id="1171" name="Grafico 1">
          <a:extLst>
            <a:ext uri="{FF2B5EF4-FFF2-40B4-BE49-F238E27FC236}">
              <a16:creationId xmlns="" xmlns:a16="http://schemas.microsoft.com/office/drawing/2014/main" id="{00000000-0008-0000-0000-00009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20</xdr:row>
      <xdr:rowOff>0</xdr:rowOff>
    </xdr:from>
    <xdr:to>
      <xdr:col>18</xdr:col>
      <xdr:colOff>333375</xdr:colOff>
      <xdr:row>33</xdr:row>
      <xdr:rowOff>28575</xdr:rowOff>
    </xdr:to>
    <xdr:graphicFrame macro="">
      <xdr:nvGraphicFramePr>
        <xdr:cNvPr id="1172" name="Grafico 2">
          <a:extLst>
            <a:ext uri="{FF2B5EF4-FFF2-40B4-BE49-F238E27FC236}">
              <a16:creationId xmlns="" xmlns:a16="http://schemas.microsoft.com/office/drawing/2014/main" id="{00000000-0008-0000-0000-00009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70" name="Grafico 1">
          <a:extLst>
            <a:ext uri="{FF2B5EF4-FFF2-40B4-BE49-F238E27FC236}">
              <a16:creationId xmlns="" xmlns:a16="http://schemas.microsoft.com/office/drawing/2014/main" id="{00000000-0008-0000-0100-00004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0</xdr:row>
      <xdr:rowOff>180975</xdr:rowOff>
    </xdr:from>
    <xdr:to>
      <xdr:col>20</xdr:col>
      <xdr:colOff>466725</xdr:colOff>
      <xdr:row>17</xdr:row>
      <xdr:rowOff>142875</xdr:rowOff>
    </xdr:to>
    <xdr:graphicFrame macro="">
      <xdr:nvGraphicFramePr>
        <xdr:cNvPr id="6218" name="Grafico 1">
          <a:extLst>
            <a:ext uri="{FF2B5EF4-FFF2-40B4-BE49-F238E27FC236}">
              <a16:creationId xmlns="" xmlns:a16="http://schemas.microsoft.com/office/drawing/2014/main" id="{00000000-0008-0000-0200-00004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9</xdr:row>
      <xdr:rowOff>0</xdr:rowOff>
    </xdr:from>
    <xdr:to>
      <xdr:col>6</xdr:col>
      <xdr:colOff>57150</xdr:colOff>
      <xdr:row>21</xdr:row>
      <xdr:rowOff>171450</xdr:rowOff>
    </xdr:to>
    <xdr:graphicFrame macro="">
      <xdr:nvGraphicFramePr>
        <xdr:cNvPr id="8412" name="Grafico 1">
          <a:extLst>
            <a:ext uri="{FF2B5EF4-FFF2-40B4-BE49-F238E27FC236}">
              <a16:creationId xmlns="" xmlns:a16="http://schemas.microsoft.com/office/drawing/2014/main" id="{00000000-0008-0000-0400-0000DC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8</xdr:row>
      <xdr:rowOff>180975</xdr:rowOff>
    </xdr:from>
    <xdr:to>
      <xdr:col>18</xdr:col>
      <xdr:colOff>161925</xdr:colOff>
      <xdr:row>21</xdr:row>
      <xdr:rowOff>152400</xdr:rowOff>
    </xdr:to>
    <xdr:graphicFrame macro="">
      <xdr:nvGraphicFramePr>
        <xdr:cNvPr id="8413" name="Grafico 2">
          <a:extLst>
            <a:ext uri="{FF2B5EF4-FFF2-40B4-BE49-F238E27FC236}">
              <a16:creationId xmlns="" xmlns:a16="http://schemas.microsoft.com/office/drawing/2014/main" id="{00000000-0008-0000-0400-0000DD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133350</xdr:colOff>
      <xdr:row>9</xdr:row>
      <xdr:rowOff>19050</xdr:rowOff>
    </xdr:from>
    <xdr:to>
      <xdr:col>12</xdr:col>
      <xdr:colOff>104775</xdr:colOff>
      <xdr:row>21</xdr:row>
      <xdr:rowOff>161925</xdr:rowOff>
    </xdr:to>
    <xdr:graphicFrame macro="">
      <xdr:nvGraphicFramePr>
        <xdr:cNvPr id="8414" name="Grafico 3">
          <a:extLst>
            <a:ext uri="{FF2B5EF4-FFF2-40B4-BE49-F238E27FC236}">
              <a16:creationId xmlns="" xmlns:a16="http://schemas.microsoft.com/office/drawing/2014/main" id="{00000000-0008-0000-0400-0000DE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19050</xdr:rowOff>
    </xdr:from>
    <xdr:to>
      <xdr:col>14</xdr:col>
      <xdr:colOff>371475</xdr:colOff>
      <xdr:row>15</xdr:row>
      <xdr:rowOff>38100</xdr:rowOff>
    </xdr:to>
    <xdr:graphicFrame macro="">
      <xdr:nvGraphicFramePr>
        <xdr:cNvPr id="14483" name="Grafico 1">
          <a:extLst>
            <a:ext uri="{FF2B5EF4-FFF2-40B4-BE49-F238E27FC236}">
              <a16:creationId xmlns="" xmlns:a16="http://schemas.microsoft.com/office/drawing/2014/main" id="{00000000-0008-0000-0500-000093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15</xdr:row>
      <xdr:rowOff>76200</xdr:rowOff>
    </xdr:from>
    <xdr:to>
      <xdr:col>14</xdr:col>
      <xdr:colOff>390525</xdr:colOff>
      <xdr:row>27</xdr:row>
      <xdr:rowOff>28575</xdr:rowOff>
    </xdr:to>
    <xdr:graphicFrame macro="">
      <xdr:nvGraphicFramePr>
        <xdr:cNvPr id="14484" name="Grafico 2">
          <a:extLst>
            <a:ext uri="{FF2B5EF4-FFF2-40B4-BE49-F238E27FC236}">
              <a16:creationId xmlns="" xmlns:a16="http://schemas.microsoft.com/office/drawing/2014/main" id="{00000000-0008-0000-0500-00009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showRowColHeaders="0" zoomScale="90" zoomScaleNormal="90" workbookViewId="0">
      <selection activeCell="N18" sqref="N18"/>
    </sheetView>
  </sheetViews>
  <sheetFormatPr defaultRowHeight="15" x14ac:dyDescent="0.25"/>
  <cols>
    <col min="1" max="1" width="4.140625" style="2" customWidth="1"/>
    <col min="2" max="3" width="6.5703125" style="2" customWidth="1"/>
  </cols>
  <sheetData>
    <row r="1" spans="1:17" ht="15.75" thickBot="1" x14ac:dyDescent="0.3"/>
    <row r="2" spans="1:17" ht="15" customHeight="1" x14ac:dyDescent="0.25">
      <c r="B2" s="32" t="s">
        <v>61</v>
      </c>
      <c r="C2" s="33"/>
      <c r="D2" s="33"/>
      <c r="E2" s="33"/>
      <c r="F2" s="33"/>
      <c r="G2" s="34"/>
      <c r="I2" s="32" t="s">
        <v>63</v>
      </c>
      <c r="J2" s="33"/>
      <c r="K2" s="33"/>
      <c r="L2" s="33"/>
      <c r="M2" s="33"/>
      <c r="N2" s="33"/>
      <c r="O2" s="33"/>
      <c r="P2" s="33"/>
      <c r="Q2" s="34"/>
    </row>
    <row r="3" spans="1:17" ht="15.75" thickBot="1" x14ac:dyDescent="0.3">
      <c r="B3" s="35"/>
      <c r="C3" s="36"/>
      <c r="D3" s="36"/>
      <c r="E3" s="36"/>
      <c r="F3" s="36"/>
      <c r="G3" s="37"/>
      <c r="I3" s="35"/>
      <c r="J3" s="36"/>
      <c r="K3" s="36"/>
      <c r="L3" s="36"/>
      <c r="M3" s="36"/>
      <c r="N3" s="36"/>
      <c r="O3" s="36"/>
      <c r="P3" s="36"/>
      <c r="Q3" s="37"/>
    </row>
    <row r="4" spans="1:17" x14ac:dyDescent="0.25">
      <c r="A4" s="3"/>
      <c r="B4" s="38" t="s">
        <v>58</v>
      </c>
      <c r="C4" s="40"/>
      <c r="D4" s="38" t="s">
        <v>59</v>
      </c>
      <c r="E4" s="40"/>
      <c r="F4" s="38" t="s">
        <v>60</v>
      </c>
      <c r="G4" s="40"/>
      <c r="I4" s="21" t="s">
        <v>62</v>
      </c>
      <c r="J4" s="38" t="s">
        <v>0</v>
      </c>
      <c r="K4" s="39"/>
      <c r="L4" s="39"/>
      <c r="M4" s="40"/>
      <c r="N4" s="38" t="s">
        <v>46</v>
      </c>
      <c r="O4" s="40"/>
      <c r="P4" s="39" t="s">
        <v>60</v>
      </c>
      <c r="Q4" s="40"/>
    </row>
    <row r="5" spans="1:17" x14ac:dyDescent="0.25">
      <c r="A5" s="3"/>
      <c r="B5" s="44">
        <v>2057</v>
      </c>
      <c r="C5" s="44"/>
      <c r="D5" s="44">
        <f>F5-B5</f>
        <v>18627</v>
      </c>
      <c r="E5" s="44"/>
      <c r="F5" s="44">
        <v>20684</v>
      </c>
      <c r="G5" s="44"/>
      <c r="I5" s="25"/>
      <c r="J5" s="43" t="s">
        <v>3</v>
      </c>
      <c r="K5" s="41"/>
      <c r="L5" s="41" t="s">
        <v>4</v>
      </c>
      <c r="M5" s="42"/>
      <c r="N5" s="43"/>
      <c r="O5" s="42"/>
      <c r="P5" s="41"/>
      <c r="Q5" s="42"/>
    </row>
    <row r="6" spans="1:17" x14ac:dyDescent="0.25">
      <c r="A6" s="3"/>
      <c r="B6" s="3"/>
      <c r="C6" s="3"/>
      <c r="I6" s="26">
        <v>2006</v>
      </c>
      <c r="J6" s="45">
        <v>377</v>
      </c>
      <c r="K6" s="45"/>
      <c r="L6" s="45">
        <v>366</v>
      </c>
      <c r="M6" s="45"/>
      <c r="N6" s="45">
        <v>199</v>
      </c>
      <c r="O6" s="45"/>
      <c r="P6" s="45">
        <f>+J6+L6+N6</f>
        <v>942</v>
      </c>
      <c r="Q6" s="45"/>
    </row>
    <row r="7" spans="1:17" x14ac:dyDescent="0.25">
      <c r="A7" s="3"/>
      <c r="B7" s="3"/>
      <c r="C7" s="3"/>
      <c r="I7" s="26">
        <v>2007</v>
      </c>
      <c r="J7" s="45">
        <v>464</v>
      </c>
      <c r="K7" s="45"/>
      <c r="L7" s="45">
        <v>423</v>
      </c>
      <c r="M7" s="45"/>
      <c r="N7" s="45">
        <v>234</v>
      </c>
      <c r="O7" s="45"/>
      <c r="P7" s="45">
        <f>+J7+L7+N7</f>
        <v>1121</v>
      </c>
      <c r="Q7" s="45"/>
    </row>
    <row r="8" spans="1:17" x14ac:dyDescent="0.25">
      <c r="A8" s="3"/>
      <c r="B8" s="3"/>
      <c r="C8" s="3"/>
      <c r="I8" s="26">
        <v>2008</v>
      </c>
      <c r="J8" s="45">
        <v>535</v>
      </c>
      <c r="K8" s="45"/>
      <c r="L8" s="45">
        <v>489</v>
      </c>
      <c r="M8" s="45"/>
      <c r="N8" s="45">
        <v>269</v>
      </c>
      <c r="O8" s="45"/>
      <c r="P8" s="45">
        <v>1293</v>
      </c>
      <c r="Q8" s="45"/>
    </row>
    <row r="9" spans="1:17" x14ac:dyDescent="0.25">
      <c r="A9" s="3"/>
      <c r="B9" s="3"/>
      <c r="C9" s="3"/>
      <c r="I9" s="26">
        <v>2009</v>
      </c>
      <c r="J9" s="45">
        <v>597</v>
      </c>
      <c r="K9" s="45"/>
      <c r="L9" s="45">
        <v>537</v>
      </c>
      <c r="M9" s="45"/>
      <c r="N9" s="45">
        <v>296</v>
      </c>
      <c r="O9" s="45"/>
      <c r="P9" s="45">
        <f>+J9+L9+N9</f>
        <v>1430</v>
      </c>
      <c r="Q9" s="45"/>
    </row>
    <row r="10" spans="1:17" x14ac:dyDescent="0.25">
      <c r="A10" s="3"/>
      <c r="B10" s="3"/>
      <c r="C10" s="3"/>
      <c r="I10" s="26">
        <v>2010</v>
      </c>
      <c r="J10" s="45">
        <v>736</v>
      </c>
      <c r="K10" s="45"/>
      <c r="L10" s="45">
        <v>603</v>
      </c>
      <c r="M10" s="45"/>
      <c r="N10" s="45">
        <v>324</v>
      </c>
      <c r="O10" s="45"/>
      <c r="P10" s="45">
        <f>+J10+L10+N10</f>
        <v>1663</v>
      </c>
      <c r="Q10" s="45"/>
    </row>
    <row r="11" spans="1:17" x14ac:dyDescent="0.25">
      <c r="A11" s="3"/>
      <c r="B11" s="3"/>
      <c r="C11" s="3"/>
      <c r="I11" s="26">
        <v>2011</v>
      </c>
      <c r="J11" s="45">
        <v>790</v>
      </c>
      <c r="K11" s="45"/>
      <c r="L11" s="45">
        <v>633</v>
      </c>
      <c r="M11" s="45"/>
      <c r="N11" s="45">
        <v>346</v>
      </c>
      <c r="O11" s="45"/>
      <c r="P11" s="45">
        <f>+J11+L11+N11</f>
        <v>1769</v>
      </c>
      <c r="Q11" s="45"/>
    </row>
    <row r="12" spans="1:17" x14ac:dyDescent="0.25">
      <c r="A12" s="3"/>
      <c r="B12" s="3"/>
      <c r="C12" s="3"/>
      <c r="I12" s="26">
        <v>2012</v>
      </c>
      <c r="J12" s="45">
        <v>842</v>
      </c>
      <c r="K12" s="45"/>
      <c r="L12" s="45">
        <v>688</v>
      </c>
      <c r="M12" s="45"/>
      <c r="N12" s="45">
        <v>359</v>
      </c>
      <c r="O12" s="45"/>
      <c r="P12" s="45">
        <f>+J12+L12+N12</f>
        <v>1889</v>
      </c>
      <c r="Q12" s="45"/>
    </row>
    <row r="13" spans="1:17" s="17" customFormat="1" x14ac:dyDescent="0.25">
      <c r="A13" s="3"/>
      <c r="B13" s="3"/>
      <c r="C13" s="3"/>
      <c r="I13" s="26">
        <v>2013</v>
      </c>
      <c r="J13" s="45">
        <v>830</v>
      </c>
      <c r="K13" s="45"/>
      <c r="L13" s="45">
        <v>607</v>
      </c>
      <c r="M13" s="45"/>
      <c r="N13" s="45">
        <v>343</v>
      </c>
      <c r="O13" s="45"/>
      <c r="P13" s="45">
        <f t="shared" ref="P13:P14" si="0">+J13+L13+N13</f>
        <v>1780</v>
      </c>
      <c r="Q13" s="45"/>
    </row>
    <row r="14" spans="1:17" s="22" customFormat="1" x14ac:dyDescent="0.25">
      <c r="A14" s="3"/>
      <c r="B14" s="3"/>
      <c r="C14" s="3"/>
      <c r="I14" s="26">
        <v>2014</v>
      </c>
      <c r="J14" s="48">
        <v>866</v>
      </c>
      <c r="K14" s="49"/>
      <c r="L14" s="46">
        <v>653</v>
      </c>
      <c r="M14" s="47"/>
      <c r="N14" s="46">
        <v>359</v>
      </c>
      <c r="O14" s="47"/>
      <c r="P14" s="45">
        <f t="shared" si="0"/>
        <v>1878</v>
      </c>
      <c r="Q14" s="45"/>
    </row>
    <row r="15" spans="1:17" s="27" customFormat="1" x14ac:dyDescent="0.25">
      <c r="A15" s="3"/>
      <c r="B15" s="3"/>
      <c r="C15" s="3"/>
      <c r="I15" s="26">
        <v>2015</v>
      </c>
      <c r="J15" s="45">
        <v>905</v>
      </c>
      <c r="K15" s="45"/>
      <c r="L15" s="45">
        <v>663</v>
      </c>
      <c r="M15" s="45"/>
      <c r="N15" s="45">
        <v>381</v>
      </c>
      <c r="O15" s="45"/>
      <c r="P15" s="45">
        <f t="shared" ref="P15" si="1">+J15+L15+N15</f>
        <v>1949</v>
      </c>
      <c r="Q15" s="45"/>
    </row>
    <row r="16" spans="1:17" s="29" customFormat="1" x14ac:dyDescent="0.25">
      <c r="A16" s="3"/>
      <c r="B16" s="3"/>
      <c r="C16" s="3"/>
      <c r="I16" s="26">
        <v>2016</v>
      </c>
      <c r="J16" s="46">
        <v>864</v>
      </c>
      <c r="K16" s="47"/>
      <c r="L16" s="46">
        <v>669</v>
      </c>
      <c r="M16" s="47"/>
      <c r="N16" s="46">
        <v>396</v>
      </c>
      <c r="O16" s="47"/>
      <c r="P16" s="46">
        <f t="shared" ref="P16" si="2">+J16+L16+N16</f>
        <v>1929</v>
      </c>
      <c r="Q16" s="47"/>
    </row>
    <row r="17" spans="1:17" s="24" customFormat="1" x14ac:dyDescent="0.25">
      <c r="A17" s="3"/>
      <c r="B17" s="3"/>
      <c r="C17" s="3"/>
      <c r="I17" s="26">
        <v>2017</v>
      </c>
      <c r="J17" s="45">
        <v>915</v>
      </c>
      <c r="K17" s="45"/>
      <c r="L17" s="45">
        <v>743</v>
      </c>
      <c r="M17" s="45"/>
      <c r="N17" s="45">
        <v>399</v>
      </c>
      <c r="O17" s="45"/>
      <c r="P17" s="46">
        <f t="shared" ref="P17" si="3">+J17+L17+N17</f>
        <v>2057</v>
      </c>
      <c r="Q17" s="47"/>
    </row>
    <row r="18" spans="1:17" x14ac:dyDescent="0.25">
      <c r="A18" s="3"/>
      <c r="B18" s="3"/>
      <c r="C18" s="3"/>
    </row>
    <row r="19" spans="1:17" x14ac:dyDescent="0.25">
      <c r="A19" s="3"/>
      <c r="B19" s="3"/>
      <c r="C19" s="3"/>
    </row>
    <row r="20" spans="1:17" x14ac:dyDescent="0.25">
      <c r="A20" s="3"/>
      <c r="B20" s="3"/>
      <c r="C20" s="3"/>
    </row>
    <row r="21" spans="1:17" x14ac:dyDescent="0.25">
      <c r="A21" s="3"/>
      <c r="B21" s="3"/>
      <c r="C21" s="3"/>
    </row>
    <row r="22" spans="1:17" x14ac:dyDescent="0.25">
      <c r="A22" s="3"/>
      <c r="B22" s="3"/>
      <c r="C22" s="3"/>
    </row>
    <row r="23" spans="1:17" x14ac:dyDescent="0.25">
      <c r="A23" s="3"/>
      <c r="B23" s="3"/>
      <c r="C23" s="3"/>
    </row>
    <row r="24" spans="1:17" x14ac:dyDescent="0.25">
      <c r="A24" s="3"/>
      <c r="B24" s="3"/>
      <c r="C24" s="3"/>
    </row>
    <row r="25" spans="1:17" x14ac:dyDescent="0.25">
      <c r="A25" s="3"/>
      <c r="B25" s="3"/>
      <c r="C25" s="3"/>
    </row>
    <row r="26" spans="1:17" x14ac:dyDescent="0.25">
      <c r="A26" s="3"/>
      <c r="B26" s="3"/>
      <c r="C26" s="3"/>
    </row>
    <row r="27" spans="1:17" x14ac:dyDescent="0.25">
      <c r="A27" s="3"/>
      <c r="B27" s="3"/>
      <c r="C27" s="3"/>
    </row>
    <row r="28" spans="1:17" x14ac:dyDescent="0.25">
      <c r="A28" s="3"/>
      <c r="B28" s="3"/>
      <c r="C28" s="3"/>
    </row>
    <row r="29" spans="1:17" x14ac:dyDescent="0.25">
      <c r="A29" s="3"/>
      <c r="B29" s="3"/>
      <c r="C29" s="3"/>
    </row>
    <row r="30" spans="1:17" x14ac:dyDescent="0.25">
      <c r="A30" s="3"/>
      <c r="B30" s="3"/>
      <c r="C30" s="3"/>
    </row>
    <row r="31" spans="1:17" x14ac:dyDescent="0.25">
      <c r="A31" s="3"/>
      <c r="B31" s="3"/>
      <c r="C31" s="3"/>
    </row>
    <row r="32" spans="1:17" x14ac:dyDescent="0.25">
      <c r="A32" s="3"/>
      <c r="B32" s="3"/>
      <c r="C32" s="3"/>
    </row>
    <row r="33" spans="1:3" x14ac:dyDescent="0.25">
      <c r="A33" s="3"/>
      <c r="B33" s="3"/>
      <c r="C33" s="3"/>
    </row>
    <row r="34" spans="1:3" x14ac:dyDescent="0.25">
      <c r="A34" s="3"/>
      <c r="B34" s="3"/>
      <c r="C34" s="3"/>
    </row>
    <row r="35" spans="1:3" x14ac:dyDescent="0.25">
      <c r="A35" s="3"/>
      <c r="B35" s="3"/>
      <c r="C35" s="3"/>
    </row>
    <row r="36" spans="1:3" x14ac:dyDescent="0.25">
      <c r="A36" s="3"/>
      <c r="B36" s="3"/>
      <c r="C36" s="3"/>
    </row>
    <row r="37" spans="1:3" x14ac:dyDescent="0.25">
      <c r="A37" s="3"/>
      <c r="B37" s="3"/>
      <c r="C37" s="3"/>
    </row>
    <row r="38" spans="1:3" x14ac:dyDescent="0.25">
      <c r="A38" s="3"/>
      <c r="B38" s="3"/>
      <c r="C38" s="3"/>
    </row>
  </sheetData>
  <mergeCells count="63">
    <mergeCell ref="N16:O16"/>
    <mergeCell ref="P16:Q16"/>
    <mergeCell ref="N8:O8"/>
    <mergeCell ref="P8:Q8"/>
    <mergeCell ref="L9:M9"/>
    <mergeCell ref="N9:O9"/>
    <mergeCell ref="P9:Q9"/>
    <mergeCell ref="N15:O15"/>
    <mergeCell ref="P15:Q15"/>
    <mergeCell ref="N13:O13"/>
    <mergeCell ref="P13:Q13"/>
    <mergeCell ref="N14:O14"/>
    <mergeCell ref="P14:Q14"/>
    <mergeCell ref="N7:O7"/>
    <mergeCell ref="J6:K6"/>
    <mergeCell ref="L6:M6"/>
    <mergeCell ref="P7:Q7"/>
    <mergeCell ref="N6:O6"/>
    <mergeCell ref="P6:Q6"/>
    <mergeCell ref="J7:K7"/>
    <mergeCell ref="N17:O17"/>
    <mergeCell ref="P17:Q17"/>
    <mergeCell ref="P10:Q10"/>
    <mergeCell ref="J9:K9"/>
    <mergeCell ref="J11:K11"/>
    <mergeCell ref="L11:M11"/>
    <mergeCell ref="N11:O11"/>
    <mergeCell ref="P11:Q11"/>
    <mergeCell ref="J12:K12"/>
    <mergeCell ref="L12:M12"/>
    <mergeCell ref="N12:O12"/>
    <mergeCell ref="P12:Q12"/>
    <mergeCell ref="J10:K10"/>
    <mergeCell ref="L10:M10"/>
    <mergeCell ref="N10:O10"/>
    <mergeCell ref="J17:K17"/>
    <mergeCell ref="J8:K8"/>
    <mergeCell ref="J13:K13"/>
    <mergeCell ref="L17:M17"/>
    <mergeCell ref="L7:M7"/>
    <mergeCell ref="L8:M8"/>
    <mergeCell ref="L13:M13"/>
    <mergeCell ref="J15:K15"/>
    <mergeCell ref="L15:M15"/>
    <mergeCell ref="J16:K16"/>
    <mergeCell ref="L16:M16"/>
    <mergeCell ref="J14:K14"/>
    <mergeCell ref="L14:M14"/>
    <mergeCell ref="B2:G3"/>
    <mergeCell ref="B4:C4"/>
    <mergeCell ref="D4:E4"/>
    <mergeCell ref="F4:G4"/>
    <mergeCell ref="B5:C5"/>
    <mergeCell ref="D5:E5"/>
    <mergeCell ref="F5:G5"/>
    <mergeCell ref="I2:Q3"/>
    <mergeCell ref="J4:M4"/>
    <mergeCell ref="N4:O4"/>
    <mergeCell ref="P4:Q4"/>
    <mergeCell ref="P5:Q5"/>
    <mergeCell ref="N5:O5"/>
    <mergeCell ref="J5:K5"/>
    <mergeCell ref="L5:M5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9"/>
  <sheetViews>
    <sheetView showGridLines="0" showRowColHeaders="0" workbookViewId="0">
      <selection activeCell="E9" sqref="E9:F9"/>
    </sheetView>
  </sheetViews>
  <sheetFormatPr defaultRowHeight="15" x14ac:dyDescent="0.25"/>
  <cols>
    <col min="3" max="3" width="5.7109375" customWidth="1"/>
  </cols>
  <sheetData>
    <row r="1" spans="3:8" ht="15.75" thickBot="1" x14ac:dyDescent="0.3"/>
    <row r="2" spans="3:8" ht="15" customHeight="1" x14ac:dyDescent="0.25">
      <c r="C2" s="32" t="s">
        <v>65</v>
      </c>
      <c r="D2" s="33"/>
      <c r="E2" s="33"/>
      <c r="F2" s="34"/>
    </row>
    <row r="3" spans="3:8" ht="15.75" thickBot="1" x14ac:dyDescent="0.3">
      <c r="C3" s="35"/>
      <c r="D3" s="36"/>
      <c r="E3" s="36"/>
      <c r="F3" s="37"/>
    </row>
    <row r="4" spans="3:8" x14ac:dyDescent="0.25">
      <c r="C4" s="38" t="s">
        <v>64</v>
      </c>
      <c r="D4" s="39"/>
      <c r="E4" s="39" t="s">
        <v>60</v>
      </c>
      <c r="F4" s="40"/>
    </row>
    <row r="5" spans="3:8" x14ac:dyDescent="0.25">
      <c r="C5" s="50" t="s">
        <v>81</v>
      </c>
      <c r="D5" s="51"/>
      <c r="E5" s="52">
        <v>399</v>
      </c>
      <c r="F5" s="53"/>
      <c r="H5" s="8"/>
    </row>
    <row r="6" spans="3:8" x14ac:dyDescent="0.25">
      <c r="C6" s="50" t="s">
        <v>77</v>
      </c>
      <c r="D6" s="51"/>
      <c r="E6" s="52">
        <v>1218</v>
      </c>
      <c r="F6" s="53"/>
    </row>
    <row r="7" spans="3:8" x14ac:dyDescent="0.25">
      <c r="C7" s="50" t="s">
        <v>78</v>
      </c>
      <c r="D7" s="51"/>
      <c r="E7" s="52">
        <v>351</v>
      </c>
      <c r="F7" s="53"/>
    </row>
    <row r="8" spans="3:8" ht="15" customHeight="1" x14ac:dyDescent="0.25">
      <c r="C8" s="50" t="s">
        <v>79</v>
      </c>
      <c r="D8" s="51"/>
      <c r="E8" s="52">
        <v>89</v>
      </c>
      <c r="F8" s="53"/>
    </row>
    <row r="9" spans="3:8" ht="15.75" customHeight="1" thickBot="1" x14ac:dyDescent="0.3">
      <c r="C9" s="54" t="s">
        <v>1</v>
      </c>
      <c r="D9" s="55"/>
      <c r="E9" s="56">
        <f>SUM(E5:F8)</f>
        <v>2057</v>
      </c>
      <c r="F9" s="57"/>
    </row>
  </sheetData>
  <mergeCells count="13">
    <mergeCell ref="E7:F7"/>
    <mergeCell ref="C9:D9"/>
    <mergeCell ref="C6:D6"/>
    <mergeCell ref="E8:F8"/>
    <mergeCell ref="E9:F9"/>
    <mergeCell ref="C7:D7"/>
    <mergeCell ref="C8:D8"/>
    <mergeCell ref="E6:F6"/>
    <mergeCell ref="C2:F3"/>
    <mergeCell ref="C4:D4"/>
    <mergeCell ref="E4:F4"/>
    <mergeCell ref="C5:D5"/>
    <mergeCell ref="E5:F5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showGridLines="0" showRowColHeaders="0" topLeftCell="A58" zoomScale="120" zoomScaleNormal="120" workbookViewId="0">
      <selection activeCell="Q95" sqref="Q95"/>
    </sheetView>
  </sheetViews>
  <sheetFormatPr defaultRowHeight="15" x14ac:dyDescent="0.25"/>
  <cols>
    <col min="1" max="1" width="14.5703125" customWidth="1"/>
    <col min="2" max="2" width="4.42578125" customWidth="1"/>
    <col min="4" max="4" width="5.5703125" customWidth="1"/>
    <col min="5" max="5" width="5.5703125" style="24" customWidth="1"/>
    <col min="6" max="6" width="5.5703125" style="29" customWidth="1"/>
    <col min="7" max="7" width="5.5703125" style="28" customWidth="1"/>
    <col min="8" max="8" width="5.5703125" style="23" customWidth="1"/>
    <col min="9" max="9" width="5.5703125" style="16" customWidth="1"/>
    <col min="10" max="13" width="5.5703125" customWidth="1"/>
  </cols>
  <sheetData>
    <row r="1" spans="1:13" ht="15" customHeight="1" x14ac:dyDescent="0.25">
      <c r="A1" s="58" t="s">
        <v>57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5" customHeight="1" x14ac:dyDescent="0.25">
      <c r="A3" s="1" t="s">
        <v>2</v>
      </c>
      <c r="B3" s="41" t="s">
        <v>0</v>
      </c>
      <c r="C3" s="41"/>
      <c r="D3" s="1" t="s">
        <v>46</v>
      </c>
      <c r="E3" s="59" t="s">
        <v>118</v>
      </c>
      <c r="F3" s="59" t="s">
        <v>111</v>
      </c>
      <c r="G3" s="59" t="s">
        <v>108</v>
      </c>
      <c r="H3" s="59" t="s">
        <v>104</v>
      </c>
      <c r="I3" s="59" t="s">
        <v>102</v>
      </c>
      <c r="J3" s="59" t="s">
        <v>95</v>
      </c>
      <c r="K3" s="59" t="s">
        <v>87</v>
      </c>
      <c r="L3" s="59" t="s">
        <v>82</v>
      </c>
      <c r="M3" s="59" t="s">
        <v>80</v>
      </c>
    </row>
    <row r="4" spans="1:13" ht="15" customHeight="1" x14ac:dyDescent="0.25">
      <c r="A4" s="1"/>
      <c r="B4" s="1" t="s">
        <v>3</v>
      </c>
      <c r="C4" s="1" t="s">
        <v>4</v>
      </c>
      <c r="D4" s="1"/>
      <c r="E4" s="59"/>
      <c r="F4" s="60"/>
      <c r="G4" s="59"/>
      <c r="H4" s="59"/>
      <c r="I4" s="59"/>
      <c r="J4" s="59"/>
      <c r="K4" s="59"/>
      <c r="L4" s="59"/>
      <c r="M4" s="59"/>
    </row>
    <row r="5" spans="1:13" x14ac:dyDescent="0.25">
      <c r="A5" s="67" t="s">
        <v>6</v>
      </c>
      <c r="B5" s="68">
        <v>218</v>
      </c>
      <c r="C5" s="68">
        <v>214</v>
      </c>
      <c r="D5" s="68">
        <v>169</v>
      </c>
      <c r="E5" s="68">
        <f>B5+C5+D5</f>
        <v>601</v>
      </c>
      <c r="F5" s="68">
        <v>602</v>
      </c>
      <c r="G5" s="68">
        <v>635</v>
      </c>
      <c r="H5" s="68">
        <v>640</v>
      </c>
      <c r="I5" s="68">
        <v>602</v>
      </c>
      <c r="J5" s="68">
        <v>627</v>
      </c>
      <c r="K5" s="68">
        <v>578</v>
      </c>
      <c r="L5" s="68">
        <v>561</v>
      </c>
      <c r="M5" s="68">
        <v>484</v>
      </c>
    </row>
    <row r="6" spans="1:13" x14ac:dyDescent="0.25">
      <c r="A6" s="67" t="s">
        <v>5</v>
      </c>
      <c r="B6" s="68">
        <v>224</v>
      </c>
      <c r="C6" s="68">
        <v>89</v>
      </c>
      <c r="D6" s="68">
        <v>73</v>
      </c>
      <c r="E6" s="68">
        <f>B6+C6+D6</f>
        <v>386</v>
      </c>
      <c r="F6" s="68">
        <v>359</v>
      </c>
      <c r="G6" s="68">
        <v>354</v>
      </c>
      <c r="H6" s="68">
        <v>332</v>
      </c>
      <c r="I6" s="68">
        <v>306</v>
      </c>
      <c r="J6" s="68">
        <v>299</v>
      </c>
      <c r="K6" s="68">
        <v>284</v>
      </c>
      <c r="L6" s="68">
        <v>251</v>
      </c>
      <c r="M6" s="68">
        <v>177</v>
      </c>
    </row>
    <row r="7" spans="1:13" x14ac:dyDescent="0.25">
      <c r="A7" s="67" t="s">
        <v>24</v>
      </c>
      <c r="B7" s="68">
        <v>39</v>
      </c>
      <c r="C7" s="68">
        <v>56</v>
      </c>
      <c r="D7" s="68">
        <v>20</v>
      </c>
      <c r="E7" s="68">
        <f>B7+C7+D7</f>
        <v>115</v>
      </c>
      <c r="F7" s="68">
        <v>109</v>
      </c>
      <c r="G7" s="68">
        <v>113</v>
      </c>
      <c r="H7" s="68">
        <v>82</v>
      </c>
      <c r="I7" s="68">
        <v>55</v>
      </c>
      <c r="J7" s="68">
        <v>51</v>
      </c>
      <c r="K7" s="68">
        <v>44</v>
      </c>
      <c r="L7" s="68">
        <v>45</v>
      </c>
      <c r="M7" s="68">
        <v>46</v>
      </c>
    </row>
    <row r="8" spans="1:13" x14ac:dyDescent="0.25">
      <c r="A8" s="67" t="s">
        <v>10</v>
      </c>
      <c r="B8" s="68">
        <v>32</v>
      </c>
      <c r="C8" s="68">
        <v>42</v>
      </c>
      <c r="D8" s="68">
        <v>39</v>
      </c>
      <c r="E8" s="68">
        <f>B8+C8+D8</f>
        <v>113</v>
      </c>
      <c r="F8" s="68">
        <v>111</v>
      </c>
      <c r="G8" s="68">
        <v>101</v>
      </c>
      <c r="H8" s="68">
        <v>88</v>
      </c>
      <c r="I8" s="68">
        <v>80</v>
      </c>
      <c r="J8" s="68">
        <v>113</v>
      </c>
      <c r="K8" s="68">
        <v>114</v>
      </c>
      <c r="L8" s="68">
        <v>107</v>
      </c>
      <c r="M8" s="68">
        <v>103</v>
      </c>
    </row>
    <row r="9" spans="1:13" x14ac:dyDescent="0.25">
      <c r="A9" s="67" t="s">
        <v>14</v>
      </c>
      <c r="B9" s="68">
        <v>21</v>
      </c>
      <c r="C9" s="68">
        <v>53</v>
      </c>
      <c r="D9" s="68">
        <v>1</v>
      </c>
      <c r="E9" s="68">
        <f>B9+C9+D9</f>
        <v>75</v>
      </c>
      <c r="F9" s="68">
        <v>71</v>
      </c>
      <c r="G9" s="68">
        <v>64</v>
      </c>
      <c r="H9" s="68">
        <v>59</v>
      </c>
      <c r="I9" s="68">
        <v>56</v>
      </c>
      <c r="J9" s="68">
        <v>82</v>
      </c>
      <c r="K9" s="68">
        <v>83</v>
      </c>
      <c r="L9" s="68">
        <v>89</v>
      </c>
      <c r="M9" s="68">
        <v>76</v>
      </c>
    </row>
    <row r="10" spans="1:13" x14ac:dyDescent="0.25">
      <c r="A10" s="67" t="s">
        <v>19</v>
      </c>
      <c r="B10" s="68">
        <v>43</v>
      </c>
      <c r="C10" s="68">
        <v>11</v>
      </c>
      <c r="D10" s="68">
        <v>11</v>
      </c>
      <c r="E10" s="68">
        <f>B10+C10+D10</f>
        <v>65</v>
      </c>
      <c r="F10" s="68">
        <v>62</v>
      </c>
      <c r="G10" s="68">
        <v>66</v>
      </c>
      <c r="H10" s="68">
        <v>67</v>
      </c>
      <c r="I10" s="68">
        <v>69</v>
      </c>
      <c r="J10" s="68">
        <v>76</v>
      </c>
      <c r="K10" s="68">
        <v>77</v>
      </c>
      <c r="L10" s="68">
        <v>75</v>
      </c>
      <c r="M10" s="68">
        <v>72</v>
      </c>
    </row>
    <row r="11" spans="1:13" x14ac:dyDescent="0.25">
      <c r="A11" s="67" t="s">
        <v>8</v>
      </c>
      <c r="B11" s="68">
        <v>33</v>
      </c>
      <c r="C11" s="68">
        <v>17</v>
      </c>
      <c r="D11" s="68">
        <v>5</v>
      </c>
      <c r="E11" s="68">
        <f>B11+C11+D11</f>
        <v>55</v>
      </c>
      <c r="F11" s="68">
        <v>51</v>
      </c>
      <c r="G11" s="68">
        <v>59</v>
      </c>
      <c r="H11" s="68">
        <v>60</v>
      </c>
      <c r="I11" s="68">
        <v>73</v>
      </c>
      <c r="J11" s="68">
        <v>75</v>
      </c>
      <c r="K11" s="68">
        <v>62</v>
      </c>
      <c r="L11" s="68">
        <v>51</v>
      </c>
      <c r="M11" s="68">
        <v>45</v>
      </c>
    </row>
    <row r="12" spans="1:13" s="17" customFormat="1" x14ac:dyDescent="0.25">
      <c r="A12" s="67" t="s">
        <v>9</v>
      </c>
      <c r="B12" s="68">
        <v>21</v>
      </c>
      <c r="C12" s="68">
        <v>27</v>
      </c>
      <c r="D12" s="68">
        <v>6</v>
      </c>
      <c r="E12" s="68">
        <f>B12+C12+D12</f>
        <v>54</v>
      </c>
      <c r="F12" s="68">
        <v>49</v>
      </c>
      <c r="G12" s="68">
        <v>46</v>
      </c>
      <c r="H12" s="68">
        <v>40</v>
      </c>
      <c r="I12" s="68">
        <v>38</v>
      </c>
      <c r="J12" s="68">
        <v>44</v>
      </c>
      <c r="K12" s="68">
        <v>33</v>
      </c>
      <c r="L12" s="68">
        <v>30</v>
      </c>
      <c r="M12" s="68">
        <v>33</v>
      </c>
    </row>
    <row r="13" spans="1:13" x14ac:dyDescent="0.25">
      <c r="A13" s="67" t="s">
        <v>86</v>
      </c>
      <c r="B13" s="68">
        <v>15</v>
      </c>
      <c r="C13" s="68">
        <v>13</v>
      </c>
      <c r="D13" s="68">
        <v>17</v>
      </c>
      <c r="E13" s="68">
        <f>B13+C13+D13</f>
        <v>45</v>
      </c>
      <c r="F13" s="68">
        <v>38</v>
      </c>
      <c r="G13" s="68">
        <v>29</v>
      </c>
      <c r="H13" s="68">
        <v>33</v>
      </c>
      <c r="I13" s="68">
        <v>25</v>
      </c>
      <c r="J13" s="68">
        <v>16</v>
      </c>
      <c r="K13" s="68">
        <v>21</v>
      </c>
      <c r="L13" s="68">
        <v>9</v>
      </c>
      <c r="M13" s="68"/>
    </row>
    <row r="14" spans="1:13" x14ac:dyDescent="0.25">
      <c r="A14" s="67" t="s">
        <v>13</v>
      </c>
      <c r="B14" s="68">
        <v>31</v>
      </c>
      <c r="C14" s="68">
        <v>6</v>
      </c>
      <c r="D14" s="68">
        <v>3</v>
      </c>
      <c r="E14" s="68">
        <f>B14+C14+D14</f>
        <v>40</v>
      </c>
      <c r="F14" s="68">
        <v>39</v>
      </c>
      <c r="G14" s="68">
        <v>40</v>
      </c>
      <c r="H14" s="68">
        <v>38</v>
      </c>
      <c r="I14" s="68">
        <v>39</v>
      </c>
      <c r="J14" s="68">
        <v>34</v>
      </c>
      <c r="K14" s="68">
        <v>35</v>
      </c>
      <c r="L14" s="68">
        <v>38</v>
      </c>
      <c r="M14" s="68">
        <v>30</v>
      </c>
    </row>
    <row r="15" spans="1:13" x14ac:dyDescent="0.25">
      <c r="A15" s="67" t="s">
        <v>22</v>
      </c>
      <c r="B15" s="68">
        <v>22</v>
      </c>
      <c r="C15" s="68">
        <v>5</v>
      </c>
      <c r="D15" s="68">
        <v>5</v>
      </c>
      <c r="E15" s="68">
        <f>B15+C15+D15</f>
        <v>32</v>
      </c>
      <c r="F15" s="68">
        <v>31</v>
      </c>
      <c r="G15" s="68">
        <v>25</v>
      </c>
      <c r="H15" s="68">
        <v>28</v>
      </c>
      <c r="I15" s="68">
        <v>23</v>
      </c>
      <c r="J15" s="68">
        <v>24</v>
      </c>
      <c r="K15" s="68">
        <v>26</v>
      </c>
      <c r="L15" s="68">
        <v>25</v>
      </c>
      <c r="M15" s="68">
        <v>20</v>
      </c>
    </row>
    <row r="16" spans="1:13" x14ac:dyDescent="0.25">
      <c r="A16" s="67" t="s">
        <v>28</v>
      </c>
      <c r="B16" s="68">
        <v>13</v>
      </c>
      <c r="C16" s="68">
        <v>10</v>
      </c>
      <c r="D16" s="68">
        <v>9</v>
      </c>
      <c r="E16" s="68">
        <f>B16+C16+D16</f>
        <v>32</v>
      </c>
      <c r="F16" s="68">
        <v>30</v>
      </c>
      <c r="G16" s="68">
        <v>34</v>
      </c>
      <c r="H16" s="68">
        <v>30</v>
      </c>
      <c r="I16" s="68">
        <v>31</v>
      </c>
      <c r="J16" s="68">
        <v>30</v>
      </c>
      <c r="K16" s="68">
        <v>27</v>
      </c>
      <c r="L16" s="68">
        <v>20</v>
      </c>
      <c r="M16" s="68">
        <v>12</v>
      </c>
    </row>
    <row r="17" spans="1:13" x14ac:dyDescent="0.25">
      <c r="A17" s="67" t="s">
        <v>12</v>
      </c>
      <c r="B17" s="68">
        <v>20</v>
      </c>
      <c r="C17" s="68">
        <v>7</v>
      </c>
      <c r="D17" s="68">
        <v>3</v>
      </c>
      <c r="E17" s="68">
        <f>B17+C17+D17</f>
        <v>30</v>
      </c>
      <c r="F17" s="68">
        <v>28</v>
      </c>
      <c r="G17" s="68">
        <v>28</v>
      </c>
      <c r="H17" s="68">
        <v>25</v>
      </c>
      <c r="I17" s="68">
        <v>24</v>
      </c>
      <c r="J17" s="68">
        <v>24</v>
      </c>
      <c r="K17" s="68">
        <v>24</v>
      </c>
      <c r="L17" s="68">
        <v>24</v>
      </c>
      <c r="M17" s="68">
        <v>26</v>
      </c>
    </row>
    <row r="18" spans="1:13" x14ac:dyDescent="0.25">
      <c r="A18" s="67" t="s">
        <v>92</v>
      </c>
      <c r="B18" s="68">
        <v>1</v>
      </c>
      <c r="C18" s="68">
        <v>22</v>
      </c>
      <c r="D18" s="68">
        <v>1</v>
      </c>
      <c r="E18" s="68">
        <f>B18+C18+D18</f>
        <v>24</v>
      </c>
      <c r="F18" s="68">
        <v>11</v>
      </c>
      <c r="G18" s="68">
        <v>13</v>
      </c>
      <c r="H18" s="68">
        <v>11</v>
      </c>
      <c r="I18" s="68">
        <v>5</v>
      </c>
      <c r="J18" s="68">
        <v>1</v>
      </c>
      <c r="K18" s="68">
        <v>1</v>
      </c>
      <c r="L18" s="68">
        <v>1</v>
      </c>
      <c r="M18" s="68"/>
    </row>
    <row r="19" spans="1:13" x14ac:dyDescent="0.25">
      <c r="A19" s="67" t="s">
        <v>20</v>
      </c>
      <c r="B19" s="68">
        <v>18</v>
      </c>
      <c r="C19" s="68">
        <v>5</v>
      </c>
      <c r="D19" s="68"/>
      <c r="E19" s="68">
        <f>B19+C19+D19</f>
        <v>23</v>
      </c>
      <c r="F19" s="68">
        <v>23</v>
      </c>
      <c r="G19" s="68">
        <v>27</v>
      </c>
      <c r="H19" s="68">
        <v>31</v>
      </c>
      <c r="I19" s="68">
        <v>29</v>
      </c>
      <c r="J19" s="68">
        <v>30</v>
      </c>
      <c r="K19" s="68">
        <v>29</v>
      </c>
      <c r="L19" s="68">
        <v>27</v>
      </c>
      <c r="M19" s="68">
        <v>26</v>
      </c>
    </row>
    <row r="20" spans="1:13" x14ac:dyDescent="0.25">
      <c r="A20" s="67" t="s">
        <v>34</v>
      </c>
      <c r="B20" s="68">
        <v>7</v>
      </c>
      <c r="C20" s="68">
        <v>6</v>
      </c>
      <c r="D20" s="68">
        <v>9</v>
      </c>
      <c r="E20" s="68">
        <f>B20+C20+D20</f>
        <v>22</v>
      </c>
      <c r="F20" s="68">
        <v>19</v>
      </c>
      <c r="G20" s="68">
        <v>21</v>
      </c>
      <c r="H20" s="68">
        <v>21</v>
      </c>
      <c r="I20" s="68">
        <v>21</v>
      </c>
      <c r="J20" s="68">
        <v>18</v>
      </c>
      <c r="K20" s="68">
        <v>21</v>
      </c>
      <c r="L20" s="68">
        <v>20</v>
      </c>
      <c r="M20" s="68">
        <v>5</v>
      </c>
    </row>
    <row r="21" spans="1:13" x14ac:dyDescent="0.25">
      <c r="A21" s="67" t="s">
        <v>41</v>
      </c>
      <c r="B21" s="68">
        <v>2</v>
      </c>
      <c r="C21" s="68">
        <v>20</v>
      </c>
      <c r="D21" s="68"/>
      <c r="E21" s="68">
        <f>B21+C21+D21</f>
        <v>22</v>
      </c>
      <c r="F21" s="68">
        <v>18</v>
      </c>
      <c r="G21" s="68">
        <v>9</v>
      </c>
      <c r="H21" s="68">
        <v>10</v>
      </c>
      <c r="I21" s="68">
        <v>15</v>
      </c>
      <c r="J21" s="68">
        <v>13</v>
      </c>
      <c r="K21" s="68">
        <v>12</v>
      </c>
      <c r="L21" s="68">
        <v>10</v>
      </c>
      <c r="M21" s="68">
        <v>9</v>
      </c>
    </row>
    <row r="22" spans="1:13" x14ac:dyDescent="0.25">
      <c r="A22" s="67" t="s">
        <v>103</v>
      </c>
      <c r="B22" s="68">
        <v>1</v>
      </c>
      <c r="C22" s="68">
        <v>17</v>
      </c>
      <c r="D22" s="68">
        <v>2</v>
      </c>
      <c r="E22" s="68">
        <f>B22+C22+D22</f>
        <v>20</v>
      </c>
      <c r="F22" s="68">
        <v>4</v>
      </c>
      <c r="G22" s="68">
        <v>4</v>
      </c>
      <c r="H22" s="68">
        <v>4</v>
      </c>
      <c r="I22" s="68">
        <v>4</v>
      </c>
      <c r="J22" s="68"/>
      <c r="K22" s="68"/>
      <c r="L22" s="68"/>
      <c r="M22" s="68"/>
    </row>
    <row r="23" spans="1:13" x14ac:dyDescent="0.25">
      <c r="A23" s="67" t="s">
        <v>27</v>
      </c>
      <c r="B23" s="68">
        <v>11</v>
      </c>
      <c r="C23" s="68">
        <v>8</v>
      </c>
      <c r="D23" s="68"/>
      <c r="E23" s="68">
        <f>B23+C23+D23</f>
        <v>19</v>
      </c>
      <c r="F23" s="68">
        <v>18</v>
      </c>
      <c r="G23" s="68">
        <v>18</v>
      </c>
      <c r="H23" s="68">
        <v>18</v>
      </c>
      <c r="I23" s="68">
        <v>17</v>
      </c>
      <c r="J23" s="68">
        <v>17</v>
      </c>
      <c r="K23" s="68">
        <v>16</v>
      </c>
      <c r="L23" s="68">
        <v>16</v>
      </c>
      <c r="M23" s="68">
        <v>18</v>
      </c>
    </row>
    <row r="24" spans="1:13" x14ac:dyDescent="0.25">
      <c r="A24" s="67" t="s">
        <v>26</v>
      </c>
      <c r="B24" s="68">
        <v>13</v>
      </c>
      <c r="C24" s="68">
        <v>4</v>
      </c>
      <c r="D24" s="68">
        <v>1</v>
      </c>
      <c r="E24" s="68">
        <f>B24+C24+D24</f>
        <v>18</v>
      </c>
      <c r="F24" s="68">
        <v>17</v>
      </c>
      <c r="G24" s="68">
        <v>23</v>
      </c>
      <c r="H24" s="68">
        <v>23</v>
      </c>
      <c r="I24" s="68">
        <v>21</v>
      </c>
      <c r="J24" s="68">
        <v>23</v>
      </c>
      <c r="K24" s="68">
        <v>20</v>
      </c>
      <c r="L24" s="68">
        <v>19</v>
      </c>
      <c r="M24" s="68">
        <v>14</v>
      </c>
    </row>
    <row r="25" spans="1:13" x14ac:dyDescent="0.25">
      <c r="A25" s="67" t="s">
        <v>18</v>
      </c>
      <c r="B25" s="68">
        <v>10</v>
      </c>
      <c r="C25" s="68">
        <v>4</v>
      </c>
      <c r="D25" s="68">
        <v>3</v>
      </c>
      <c r="E25" s="68">
        <f>B25+C25+D25</f>
        <v>17</v>
      </c>
      <c r="F25" s="68">
        <v>14</v>
      </c>
      <c r="G25" s="68">
        <v>16</v>
      </c>
      <c r="H25" s="68">
        <v>18</v>
      </c>
      <c r="I25" s="68">
        <v>18</v>
      </c>
      <c r="J25" s="68">
        <v>16</v>
      </c>
      <c r="K25" s="68">
        <v>11</v>
      </c>
      <c r="L25" s="68">
        <v>10</v>
      </c>
      <c r="M25" s="68">
        <v>7</v>
      </c>
    </row>
    <row r="26" spans="1:13" x14ac:dyDescent="0.25">
      <c r="A26" s="67" t="s">
        <v>7</v>
      </c>
      <c r="B26" s="68">
        <v>6</v>
      </c>
      <c r="C26" s="68">
        <v>7</v>
      </c>
      <c r="D26" s="68">
        <v>2</v>
      </c>
      <c r="E26" s="68">
        <f>B26+C26+D26</f>
        <v>15</v>
      </c>
      <c r="F26" s="68">
        <v>15</v>
      </c>
      <c r="G26" s="68">
        <v>13</v>
      </c>
      <c r="H26" s="68">
        <v>9</v>
      </c>
      <c r="I26" s="68">
        <v>13</v>
      </c>
      <c r="J26" s="68">
        <v>13</v>
      </c>
      <c r="K26" s="68">
        <v>11</v>
      </c>
      <c r="L26" s="68">
        <v>12</v>
      </c>
      <c r="M26" s="68">
        <v>14</v>
      </c>
    </row>
    <row r="27" spans="1:13" x14ac:dyDescent="0.25">
      <c r="A27" s="67" t="s">
        <v>11</v>
      </c>
      <c r="B27" s="68">
        <v>8</v>
      </c>
      <c r="C27" s="68">
        <v>7</v>
      </c>
      <c r="D27" s="68"/>
      <c r="E27" s="68">
        <f>B27+C27+D27</f>
        <v>15</v>
      </c>
      <c r="F27" s="68">
        <v>14</v>
      </c>
      <c r="G27" s="68">
        <v>16</v>
      </c>
      <c r="H27" s="68">
        <v>16</v>
      </c>
      <c r="I27" s="68">
        <v>17</v>
      </c>
      <c r="J27" s="68">
        <v>24</v>
      </c>
      <c r="K27" s="68">
        <v>23</v>
      </c>
      <c r="L27" s="68">
        <v>21</v>
      </c>
      <c r="M27" s="68">
        <v>25</v>
      </c>
    </row>
    <row r="28" spans="1:13" x14ac:dyDescent="0.25">
      <c r="A28" s="67" t="s">
        <v>31</v>
      </c>
      <c r="B28" s="68">
        <v>4</v>
      </c>
      <c r="C28" s="68">
        <v>9</v>
      </c>
      <c r="D28" s="68">
        <v>1</v>
      </c>
      <c r="E28" s="68">
        <f>B28+C28+D28</f>
        <v>14</v>
      </c>
      <c r="F28" s="68">
        <v>10</v>
      </c>
      <c r="G28" s="68">
        <v>9</v>
      </c>
      <c r="H28" s="68">
        <v>8</v>
      </c>
      <c r="I28" s="68">
        <v>10</v>
      </c>
      <c r="J28" s="68">
        <v>9</v>
      </c>
      <c r="K28" s="68">
        <v>3</v>
      </c>
      <c r="L28" s="68">
        <v>2</v>
      </c>
      <c r="M28" s="68">
        <v>4</v>
      </c>
    </row>
    <row r="29" spans="1:13" x14ac:dyDescent="0.25">
      <c r="A29" s="67" t="s">
        <v>105</v>
      </c>
      <c r="B29" s="68">
        <v>2</v>
      </c>
      <c r="C29" s="68">
        <v>10</v>
      </c>
      <c r="D29" s="68">
        <v>2</v>
      </c>
      <c r="E29" s="68">
        <f>B29+C29+D29</f>
        <v>14</v>
      </c>
      <c r="F29" s="68">
        <v>12</v>
      </c>
      <c r="G29" s="68">
        <v>4</v>
      </c>
      <c r="H29" s="68">
        <v>2</v>
      </c>
      <c r="I29" s="68"/>
      <c r="J29" s="68"/>
      <c r="K29" s="68"/>
      <c r="L29" s="68"/>
      <c r="M29" s="68"/>
    </row>
    <row r="30" spans="1:13" x14ac:dyDescent="0.25">
      <c r="A30" s="67" t="s">
        <v>35</v>
      </c>
      <c r="B30" s="68">
        <v>2</v>
      </c>
      <c r="C30" s="68">
        <v>5</v>
      </c>
      <c r="D30" s="68">
        <v>6</v>
      </c>
      <c r="E30" s="68">
        <f>B30+C30+D30</f>
        <v>13</v>
      </c>
      <c r="F30" s="68">
        <v>14</v>
      </c>
      <c r="G30" s="68">
        <v>12</v>
      </c>
      <c r="H30" s="68">
        <v>12</v>
      </c>
      <c r="I30" s="68">
        <v>10</v>
      </c>
      <c r="J30" s="68">
        <v>19</v>
      </c>
      <c r="K30" s="68">
        <v>17</v>
      </c>
      <c r="L30" s="68">
        <v>10</v>
      </c>
      <c r="M30" s="68">
        <v>9</v>
      </c>
    </row>
    <row r="31" spans="1:13" x14ac:dyDescent="0.25">
      <c r="A31" s="67" t="s">
        <v>106</v>
      </c>
      <c r="B31" s="68"/>
      <c r="C31" s="68">
        <v>11</v>
      </c>
      <c r="D31" s="68"/>
      <c r="E31" s="68">
        <f>B31+C31+D31</f>
        <v>11</v>
      </c>
      <c r="F31" s="68">
        <v>3</v>
      </c>
      <c r="G31" s="68">
        <v>2</v>
      </c>
      <c r="H31" s="68">
        <v>1</v>
      </c>
      <c r="I31" s="68"/>
      <c r="J31" s="68"/>
      <c r="K31" s="68"/>
      <c r="L31" s="68"/>
      <c r="M31" s="68"/>
    </row>
    <row r="32" spans="1:13" x14ac:dyDescent="0.25">
      <c r="A32" s="67" t="s">
        <v>51</v>
      </c>
      <c r="B32" s="68">
        <v>5</v>
      </c>
      <c r="C32" s="68">
        <v>5</v>
      </c>
      <c r="D32" s="68">
        <v>1</v>
      </c>
      <c r="E32" s="68">
        <f>B32+C32+D32</f>
        <v>11</v>
      </c>
      <c r="F32" s="68">
        <v>10</v>
      </c>
      <c r="G32" s="68">
        <v>10</v>
      </c>
      <c r="H32" s="68">
        <v>12</v>
      </c>
      <c r="I32" s="68">
        <v>24</v>
      </c>
      <c r="J32" s="68">
        <v>30</v>
      </c>
      <c r="K32" s="68">
        <v>30</v>
      </c>
      <c r="L32" s="68">
        <v>33</v>
      </c>
      <c r="M32" s="68">
        <v>16</v>
      </c>
    </row>
    <row r="33" spans="1:13" x14ac:dyDescent="0.25">
      <c r="A33" s="67" t="s">
        <v>84</v>
      </c>
      <c r="B33" s="68">
        <v>10</v>
      </c>
      <c r="C33" s="68"/>
      <c r="D33" s="68"/>
      <c r="E33" s="68">
        <f>B33+C33+D33</f>
        <v>10</v>
      </c>
      <c r="F33" s="68">
        <v>8</v>
      </c>
      <c r="G33" s="68">
        <v>9</v>
      </c>
      <c r="H33" s="68">
        <v>4</v>
      </c>
      <c r="I33" s="68">
        <v>3</v>
      </c>
      <c r="J33" s="68">
        <v>2</v>
      </c>
      <c r="K33" s="68">
        <v>2</v>
      </c>
      <c r="L33" s="68">
        <v>1</v>
      </c>
      <c r="M33" s="68"/>
    </row>
    <row r="34" spans="1:13" x14ac:dyDescent="0.25">
      <c r="A34" s="67" t="s">
        <v>38</v>
      </c>
      <c r="B34" s="68">
        <v>7</v>
      </c>
      <c r="C34" s="68">
        <v>2</v>
      </c>
      <c r="D34" s="68">
        <v>1</v>
      </c>
      <c r="E34" s="68">
        <f>B34+C34+D34</f>
        <v>10</v>
      </c>
      <c r="F34" s="68">
        <v>10</v>
      </c>
      <c r="G34" s="68">
        <v>11</v>
      </c>
      <c r="H34" s="68">
        <v>12</v>
      </c>
      <c r="I34" s="68">
        <v>6</v>
      </c>
      <c r="J34" s="68">
        <v>8</v>
      </c>
      <c r="K34" s="68">
        <v>6</v>
      </c>
      <c r="L34" s="68">
        <v>7</v>
      </c>
      <c r="M34" s="68">
        <v>1</v>
      </c>
    </row>
    <row r="35" spans="1:13" x14ac:dyDescent="0.25">
      <c r="A35" s="67" t="s">
        <v>32</v>
      </c>
      <c r="B35" s="68">
        <v>9</v>
      </c>
      <c r="C35" s="68"/>
      <c r="D35" s="68"/>
      <c r="E35" s="68">
        <f>B35+C35+D35</f>
        <v>9</v>
      </c>
      <c r="F35" s="68">
        <v>11</v>
      </c>
      <c r="G35" s="68">
        <v>11</v>
      </c>
      <c r="H35" s="68">
        <v>11</v>
      </c>
      <c r="I35" s="68">
        <v>17</v>
      </c>
      <c r="J35" s="68">
        <v>11</v>
      </c>
      <c r="K35" s="68">
        <v>9</v>
      </c>
      <c r="L35" s="68">
        <v>5</v>
      </c>
      <c r="M35" s="68">
        <v>2</v>
      </c>
    </row>
    <row r="36" spans="1:13" x14ac:dyDescent="0.25">
      <c r="A36" s="67" t="s">
        <v>23</v>
      </c>
      <c r="B36" s="68">
        <v>6</v>
      </c>
      <c r="C36" s="68">
        <v>2</v>
      </c>
      <c r="D36" s="68">
        <v>1</v>
      </c>
      <c r="E36" s="68">
        <f>B36+C36+D36</f>
        <v>9</v>
      </c>
      <c r="F36" s="68">
        <v>9</v>
      </c>
      <c r="G36" s="68">
        <v>7</v>
      </c>
      <c r="H36" s="68">
        <v>8</v>
      </c>
      <c r="I36" s="68">
        <v>9</v>
      </c>
      <c r="J36" s="68">
        <v>6</v>
      </c>
      <c r="K36" s="68">
        <v>5</v>
      </c>
      <c r="L36" s="68">
        <v>7</v>
      </c>
      <c r="M36" s="68">
        <v>5</v>
      </c>
    </row>
    <row r="37" spans="1:13" x14ac:dyDescent="0.25">
      <c r="A37" s="67" t="s">
        <v>37</v>
      </c>
      <c r="B37" s="68">
        <v>4</v>
      </c>
      <c r="C37" s="68">
        <v>3</v>
      </c>
      <c r="D37" s="68"/>
      <c r="E37" s="68">
        <f>B37+C37+D37</f>
        <v>7</v>
      </c>
      <c r="F37" s="68">
        <v>5</v>
      </c>
      <c r="G37" s="68">
        <v>6</v>
      </c>
      <c r="H37" s="68">
        <v>6</v>
      </c>
      <c r="I37" s="68">
        <v>8</v>
      </c>
      <c r="J37" s="68">
        <v>9</v>
      </c>
      <c r="K37" s="68">
        <v>9</v>
      </c>
      <c r="L37" s="68">
        <v>8</v>
      </c>
      <c r="M37" s="68">
        <v>8</v>
      </c>
    </row>
    <row r="38" spans="1:13" x14ac:dyDescent="0.25">
      <c r="A38" s="67" t="s">
        <v>21</v>
      </c>
      <c r="B38" s="68">
        <v>5</v>
      </c>
      <c r="C38" s="68">
        <v>2</v>
      </c>
      <c r="D38" s="68"/>
      <c r="E38" s="68">
        <f>B38+C38+D38</f>
        <v>7</v>
      </c>
      <c r="F38" s="68">
        <v>6</v>
      </c>
      <c r="G38" s="68">
        <v>6</v>
      </c>
      <c r="H38" s="68">
        <v>6</v>
      </c>
      <c r="I38" s="68">
        <v>5</v>
      </c>
      <c r="J38" s="68">
        <v>7</v>
      </c>
      <c r="K38" s="68">
        <v>7</v>
      </c>
      <c r="L38" s="68">
        <v>7</v>
      </c>
      <c r="M38" s="68">
        <v>7</v>
      </c>
    </row>
    <row r="39" spans="1:13" x14ac:dyDescent="0.25">
      <c r="A39" s="67" t="s">
        <v>29</v>
      </c>
      <c r="B39" s="68">
        <v>4</v>
      </c>
      <c r="C39" s="68">
        <v>3</v>
      </c>
      <c r="D39" s="68"/>
      <c r="E39" s="68">
        <f>B39+C39+D39</f>
        <v>7</v>
      </c>
      <c r="F39" s="68">
        <v>7</v>
      </c>
      <c r="G39" s="68">
        <v>8</v>
      </c>
      <c r="H39" s="68">
        <v>5</v>
      </c>
      <c r="I39" s="68">
        <v>5</v>
      </c>
      <c r="J39" s="68">
        <v>6</v>
      </c>
      <c r="K39" s="68">
        <v>7</v>
      </c>
      <c r="L39" s="68">
        <v>6</v>
      </c>
      <c r="M39" s="68">
        <v>8</v>
      </c>
    </row>
    <row r="40" spans="1:13" x14ac:dyDescent="0.25">
      <c r="A40" s="67" t="s">
        <v>85</v>
      </c>
      <c r="B40" s="68">
        <v>1</v>
      </c>
      <c r="C40" s="68">
        <v>4</v>
      </c>
      <c r="D40" s="68">
        <v>1</v>
      </c>
      <c r="E40" s="68">
        <f>B40+C40+D40</f>
        <v>6</v>
      </c>
      <c r="F40" s="68">
        <v>6</v>
      </c>
      <c r="G40" s="68">
        <v>6</v>
      </c>
      <c r="H40" s="68">
        <v>4</v>
      </c>
      <c r="I40" s="68">
        <v>3</v>
      </c>
      <c r="J40" s="68">
        <v>3</v>
      </c>
      <c r="K40" s="68">
        <v>3</v>
      </c>
      <c r="L40" s="68">
        <v>3</v>
      </c>
      <c r="M40" s="68"/>
    </row>
    <row r="41" spans="1:13" x14ac:dyDescent="0.25">
      <c r="A41" s="67" t="s">
        <v>36</v>
      </c>
      <c r="B41" s="68">
        <v>3</v>
      </c>
      <c r="C41" s="68"/>
      <c r="D41" s="68">
        <v>2</v>
      </c>
      <c r="E41" s="68">
        <f>B41+C41+D41</f>
        <v>5</v>
      </c>
      <c r="F41" s="68">
        <v>5</v>
      </c>
      <c r="G41" s="68">
        <v>5</v>
      </c>
      <c r="H41" s="68">
        <v>5</v>
      </c>
      <c r="I41" s="68">
        <v>1</v>
      </c>
      <c r="J41" s="68">
        <v>2</v>
      </c>
      <c r="K41" s="68">
        <v>2</v>
      </c>
      <c r="L41" s="68">
        <v>2</v>
      </c>
      <c r="M41" s="68">
        <v>2</v>
      </c>
    </row>
    <row r="42" spans="1:13" x14ac:dyDescent="0.25">
      <c r="A42" s="67" t="s">
        <v>89</v>
      </c>
      <c r="B42" s="68">
        <v>2</v>
      </c>
      <c r="C42" s="68">
        <v>2</v>
      </c>
      <c r="D42" s="68">
        <v>1</v>
      </c>
      <c r="E42" s="68">
        <f>B42+C42+D42</f>
        <v>5</v>
      </c>
      <c r="F42" s="68">
        <v>4</v>
      </c>
      <c r="G42" s="68">
        <v>4</v>
      </c>
      <c r="H42" s="68">
        <v>3</v>
      </c>
      <c r="I42" s="68">
        <v>3</v>
      </c>
      <c r="J42" s="68">
        <v>3</v>
      </c>
      <c r="K42" s="68">
        <v>3</v>
      </c>
      <c r="L42" s="68">
        <v>3</v>
      </c>
      <c r="M42" s="68">
        <v>10</v>
      </c>
    </row>
    <row r="43" spans="1:13" x14ac:dyDescent="0.25">
      <c r="A43" s="67" t="s">
        <v>33</v>
      </c>
      <c r="B43" s="68">
        <v>4</v>
      </c>
      <c r="C43" s="68"/>
      <c r="D43" s="68"/>
      <c r="E43" s="68">
        <f>B43+C43+D43</f>
        <v>4</v>
      </c>
      <c r="F43" s="68">
        <v>4</v>
      </c>
      <c r="G43" s="68">
        <v>6</v>
      </c>
      <c r="H43" s="68">
        <v>8</v>
      </c>
      <c r="I43" s="68">
        <v>11</v>
      </c>
      <c r="J43" s="68">
        <v>14</v>
      </c>
      <c r="K43" s="68">
        <v>13</v>
      </c>
      <c r="L43" s="68">
        <v>13</v>
      </c>
      <c r="M43" s="68">
        <v>13</v>
      </c>
    </row>
    <row r="44" spans="1:13" x14ac:dyDescent="0.25">
      <c r="A44" s="67" t="s">
        <v>53</v>
      </c>
      <c r="B44" s="68">
        <v>1</v>
      </c>
      <c r="C44" s="68">
        <v>1</v>
      </c>
      <c r="D44" s="68">
        <v>2</v>
      </c>
      <c r="E44" s="68">
        <f>B44+C44+D44</f>
        <v>4</v>
      </c>
      <c r="F44" s="68">
        <v>4</v>
      </c>
      <c r="G44" s="68">
        <v>4</v>
      </c>
      <c r="H44" s="68">
        <v>4</v>
      </c>
      <c r="I44" s="68">
        <v>4</v>
      </c>
      <c r="J44" s="68">
        <v>5</v>
      </c>
      <c r="K44" s="68">
        <v>5</v>
      </c>
      <c r="L44" s="68">
        <v>4</v>
      </c>
      <c r="M44" s="68">
        <v>3</v>
      </c>
    </row>
    <row r="45" spans="1:13" x14ac:dyDescent="0.25">
      <c r="A45" s="67" t="s">
        <v>116</v>
      </c>
      <c r="B45" s="68">
        <v>3</v>
      </c>
      <c r="C45" s="68">
        <v>1</v>
      </c>
      <c r="D45" s="68"/>
      <c r="E45" s="68">
        <f>B45+C45+D45</f>
        <v>4</v>
      </c>
      <c r="F45" s="68">
        <v>4</v>
      </c>
      <c r="G45" s="68">
        <v>4</v>
      </c>
      <c r="H45" s="68">
        <v>4</v>
      </c>
      <c r="I45" s="68">
        <v>4</v>
      </c>
      <c r="J45" s="68">
        <v>4</v>
      </c>
      <c r="K45" s="68">
        <v>3</v>
      </c>
      <c r="L45" s="68">
        <v>5</v>
      </c>
      <c r="M45" s="68">
        <v>4</v>
      </c>
    </row>
    <row r="46" spans="1:13" x14ac:dyDescent="0.25">
      <c r="A46" s="67" t="s">
        <v>17</v>
      </c>
      <c r="B46" s="68"/>
      <c r="C46" s="68">
        <v>4</v>
      </c>
      <c r="D46" s="68"/>
      <c r="E46" s="68">
        <f>B46+C46+D46</f>
        <v>4</v>
      </c>
      <c r="F46" s="68">
        <v>4</v>
      </c>
      <c r="G46" s="68">
        <v>4</v>
      </c>
      <c r="H46" s="68">
        <v>6</v>
      </c>
      <c r="I46" s="68">
        <v>5</v>
      </c>
      <c r="J46" s="68">
        <v>5</v>
      </c>
      <c r="K46" s="68">
        <v>4</v>
      </c>
      <c r="L46" s="68">
        <v>3</v>
      </c>
      <c r="M46" s="68">
        <v>6</v>
      </c>
    </row>
    <row r="47" spans="1:13" x14ac:dyDescent="0.25">
      <c r="A47" s="67" t="s">
        <v>113</v>
      </c>
      <c r="B47" s="68"/>
      <c r="C47" s="68">
        <v>4</v>
      </c>
      <c r="D47" s="68"/>
      <c r="E47" s="68">
        <f>B47+C47+D47</f>
        <v>4</v>
      </c>
      <c r="F47" s="68">
        <v>4</v>
      </c>
      <c r="G47" s="68"/>
      <c r="H47" s="68"/>
      <c r="I47" s="68"/>
      <c r="J47" s="68"/>
      <c r="K47" s="68"/>
      <c r="L47" s="68"/>
      <c r="M47" s="68"/>
    </row>
    <row r="48" spans="1:13" x14ac:dyDescent="0.25">
      <c r="A48" s="67" t="s">
        <v>49</v>
      </c>
      <c r="B48" s="68">
        <v>3</v>
      </c>
      <c r="C48" s="68">
        <v>1</v>
      </c>
      <c r="D48" s="68"/>
      <c r="E48" s="68">
        <f>B48+C48+D48</f>
        <v>4</v>
      </c>
      <c r="F48" s="68">
        <v>2</v>
      </c>
      <c r="G48" s="68">
        <v>2</v>
      </c>
      <c r="H48" s="68">
        <v>3</v>
      </c>
      <c r="I48" s="68">
        <v>3</v>
      </c>
      <c r="J48" s="68">
        <v>3</v>
      </c>
      <c r="K48" s="68">
        <v>1</v>
      </c>
      <c r="L48" s="68">
        <v>1</v>
      </c>
      <c r="M48" s="68"/>
    </row>
    <row r="49" spans="1:13" x14ac:dyDescent="0.25">
      <c r="A49" s="67" t="s">
        <v>30</v>
      </c>
      <c r="B49" s="68">
        <v>3</v>
      </c>
      <c r="C49" s="68">
        <v>1</v>
      </c>
      <c r="D49" s="68"/>
      <c r="E49" s="68">
        <f>B49+C49+D49</f>
        <v>4</v>
      </c>
      <c r="F49" s="68">
        <v>4</v>
      </c>
      <c r="G49" s="68">
        <v>4</v>
      </c>
      <c r="H49" s="68">
        <v>4</v>
      </c>
      <c r="I49" s="68">
        <v>3</v>
      </c>
      <c r="J49" s="68">
        <v>2</v>
      </c>
      <c r="K49" s="68">
        <v>2</v>
      </c>
      <c r="L49" s="68">
        <v>2</v>
      </c>
      <c r="M49" s="68">
        <v>2</v>
      </c>
    </row>
    <row r="50" spans="1:13" x14ac:dyDescent="0.25">
      <c r="A50" s="67" t="s">
        <v>83</v>
      </c>
      <c r="B50" s="68"/>
      <c r="C50" s="68">
        <v>2</v>
      </c>
      <c r="D50" s="68">
        <v>1</v>
      </c>
      <c r="E50" s="68">
        <f>B50+C50+D50</f>
        <v>3</v>
      </c>
      <c r="F50" s="68">
        <v>3</v>
      </c>
      <c r="G50" s="68">
        <v>2</v>
      </c>
      <c r="H50" s="68">
        <v>2</v>
      </c>
      <c r="I50" s="68">
        <v>2</v>
      </c>
      <c r="J50" s="68">
        <v>2</v>
      </c>
      <c r="K50" s="68">
        <v>1</v>
      </c>
      <c r="L50" s="68">
        <v>1</v>
      </c>
      <c r="M50" s="68"/>
    </row>
    <row r="51" spans="1:13" x14ac:dyDescent="0.25">
      <c r="A51" s="67" t="s">
        <v>112</v>
      </c>
      <c r="B51" s="68"/>
      <c r="C51" s="68">
        <v>3</v>
      </c>
      <c r="D51" s="68"/>
      <c r="E51" s="68">
        <f>B51+C51+D51</f>
        <v>3</v>
      </c>
      <c r="F51" s="68">
        <v>1</v>
      </c>
      <c r="G51" s="68"/>
      <c r="H51" s="68"/>
      <c r="I51" s="68"/>
      <c r="J51" s="68"/>
      <c r="K51" s="68"/>
      <c r="L51" s="68"/>
      <c r="M51" s="68"/>
    </row>
    <row r="52" spans="1:13" x14ac:dyDescent="0.25">
      <c r="A52" s="67" t="s">
        <v>15</v>
      </c>
      <c r="B52" s="68">
        <v>3</v>
      </c>
      <c r="C52" s="68"/>
      <c r="D52" s="68"/>
      <c r="E52" s="68">
        <f>B52+C52+D52</f>
        <v>3</v>
      </c>
      <c r="F52" s="68">
        <v>4</v>
      </c>
      <c r="G52" s="68">
        <v>8</v>
      </c>
      <c r="H52" s="68">
        <v>13</v>
      </c>
      <c r="I52" s="68">
        <v>13</v>
      </c>
      <c r="J52" s="68">
        <v>18</v>
      </c>
      <c r="K52" s="68">
        <v>19</v>
      </c>
      <c r="L52" s="68">
        <v>25</v>
      </c>
      <c r="M52" s="68">
        <v>29</v>
      </c>
    </row>
    <row r="53" spans="1:13" x14ac:dyDescent="0.25">
      <c r="A53" s="67" t="s">
        <v>90</v>
      </c>
      <c r="B53" s="68">
        <v>3</v>
      </c>
      <c r="C53" s="68"/>
      <c r="D53" s="68"/>
      <c r="E53" s="68">
        <f>B53+C53+D53</f>
        <v>3</v>
      </c>
      <c r="F53" s="68">
        <v>2</v>
      </c>
      <c r="G53" s="68">
        <v>3</v>
      </c>
      <c r="H53" s="68">
        <v>3</v>
      </c>
      <c r="I53" s="68">
        <v>3</v>
      </c>
      <c r="J53" s="68">
        <v>3</v>
      </c>
      <c r="K53" s="68">
        <v>2</v>
      </c>
      <c r="L53" s="68">
        <v>2</v>
      </c>
      <c r="M53" s="68">
        <v>1</v>
      </c>
    </row>
    <row r="54" spans="1:13" s="17" customFormat="1" x14ac:dyDescent="0.25">
      <c r="A54" s="67" t="s">
        <v>39</v>
      </c>
      <c r="B54" s="68">
        <v>2</v>
      </c>
      <c r="C54" s="68"/>
      <c r="D54" s="68"/>
      <c r="E54" s="68">
        <f>B54+C54+D54</f>
        <v>2</v>
      </c>
      <c r="F54" s="68">
        <v>2</v>
      </c>
      <c r="G54" s="68">
        <v>2</v>
      </c>
      <c r="H54" s="68">
        <v>2</v>
      </c>
      <c r="I54" s="68">
        <v>2</v>
      </c>
      <c r="J54" s="68">
        <v>4</v>
      </c>
      <c r="K54" s="68">
        <v>4</v>
      </c>
      <c r="L54" s="68">
        <v>5</v>
      </c>
      <c r="M54" s="68">
        <v>4</v>
      </c>
    </row>
    <row r="55" spans="1:13" x14ac:dyDescent="0.25">
      <c r="A55" s="67" t="s">
        <v>50</v>
      </c>
      <c r="B55" s="68">
        <v>1</v>
      </c>
      <c r="C55" s="68">
        <v>1</v>
      </c>
      <c r="D55" s="68"/>
      <c r="E55" s="68">
        <f>B55+C55+D55</f>
        <v>2</v>
      </c>
      <c r="F55" s="68">
        <v>2</v>
      </c>
      <c r="G55" s="68">
        <v>3</v>
      </c>
      <c r="H55" s="68">
        <v>2</v>
      </c>
      <c r="I55" s="68">
        <v>2</v>
      </c>
      <c r="J55" s="68">
        <v>2</v>
      </c>
      <c r="K55" s="68">
        <v>2</v>
      </c>
      <c r="L55" s="68">
        <v>2</v>
      </c>
      <c r="M55" s="68">
        <v>3</v>
      </c>
    </row>
    <row r="56" spans="1:13" x14ac:dyDescent="0.25">
      <c r="A56" s="67" t="s">
        <v>56</v>
      </c>
      <c r="B56" s="68">
        <v>1</v>
      </c>
      <c r="C56" s="68">
        <v>1</v>
      </c>
      <c r="D56" s="68"/>
      <c r="E56" s="68">
        <f>B56+C56+D56</f>
        <v>2</v>
      </c>
      <c r="F56" s="68">
        <v>1</v>
      </c>
      <c r="G56" s="68">
        <v>1</v>
      </c>
      <c r="H56" s="68"/>
      <c r="I56" s="68"/>
      <c r="J56" s="68">
        <v>1</v>
      </c>
      <c r="K56" s="68">
        <v>1</v>
      </c>
      <c r="L56" s="68">
        <v>1</v>
      </c>
      <c r="M56" s="68">
        <v>1</v>
      </c>
    </row>
    <row r="57" spans="1:13" x14ac:dyDescent="0.25">
      <c r="A57" s="67" t="s">
        <v>94</v>
      </c>
      <c r="B57" s="68">
        <v>1</v>
      </c>
      <c r="C57" s="68">
        <v>1</v>
      </c>
      <c r="D57" s="68"/>
      <c r="E57" s="68">
        <f>B57+C57+D57</f>
        <v>2</v>
      </c>
      <c r="F57" s="68">
        <v>2</v>
      </c>
      <c r="G57" s="68">
        <v>2</v>
      </c>
      <c r="H57" s="68">
        <v>1</v>
      </c>
      <c r="I57" s="68">
        <v>1</v>
      </c>
      <c r="J57" s="68">
        <v>1</v>
      </c>
      <c r="K57" s="68">
        <v>1</v>
      </c>
      <c r="L57" s="68">
        <v>1</v>
      </c>
      <c r="M57" s="68"/>
    </row>
    <row r="58" spans="1:13" ht="22.5" x14ac:dyDescent="0.25">
      <c r="A58" s="67" t="s">
        <v>99</v>
      </c>
      <c r="B58" s="68"/>
      <c r="C58" s="68">
        <v>2</v>
      </c>
      <c r="D58" s="68"/>
      <c r="E58" s="68">
        <f>B58+C58+D58</f>
        <v>2</v>
      </c>
      <c r="F58" s="68">
        <v>2</v>
      </c>
      <c r="G58" s="68">
        <v>2</v>
      </c>
      <c r="H58" s="68">
        <v>3</v>
      </c>
      <c r="I58" s="68">
        <v>3</v>
      </c>
      <c r="J58" s="68">
        <v>5</v>
      </c>
      <c r="K58" s="68"/>
      <c r="L58" s="68"/>
      <c r="M58" s="68"/>
    </row>
    <row r="59" spans="1:13" x14ac:dyDescent="0.25">
      <c r="A59" s="67" t="s">
        <v>98</v>
      </c>
      <c r="B59" s="68">
        <v>1</v>
      </c>
      <c r="C59" s="68">
        <v>1</v>
      </c>
      <c r="D59" s="68"/>
      <c r="E59" s="68">
        <f>B59+C59+D59</f>
        <v>2</v>
      </c>
      <c r="F59" s="68">
        <v>0</v>
      </c>
      <c r="G59" s="68">
        <v>0</v>
      </c>
      <c r="H59" s="68"/>
      <c r="I59" s="68"/>
      <c r="J59" s="68"/>
      <c r="K59" s="68">
        <v>0</v>
      </c>
      <c r="L59" s="68">
        <v>0</v>
      </c>
      <c r="M59" s="68">
        <v>1</v>
      </c>
    </row>
    <row r="60" spans="1:13" x14ac:dyDescent="0.25">
      <c r="A60" s="67" t="s">
        <v>40</v>
      </c>
      <c r="B60" s="68">
        <v>1</v>
      </c>
      <c r="C60" s="68">
        <v>1</v>
      </c>
      <c r="D60" s="68"/>
      <c r="E60" s="68">
        <f>B60+C60+D60</f>
        <v>2</v>
      </c>
      <c r="F60" s="68">
        <v>2</v>
      </c>
      <c r="G60" s="68">
        <v>2</v>
      </c>
      <c r="H60" s="68">
        <v>3</v>
      </c>
      <c r="I60" s="68">
        <v>3</v>
      </c>
      <c r="J60" s="68">
        <v>3</v>
      </c>
      <c r="K60" s="68">
        <v>3</v>
      </c>
      <c r="L60" s="68">
        <v>3</v>
      </c>
      <c r="M60" s="68">
        <v>4</v>
      </c>
    </row>
    <row r="61" spans="1:13" x14ac:dyDescent="0.25">
      <c r="A61" s="67" t="s">
        <v>54</v>
      </c>
      <c r="B61" s="68">
        <v>2</v>
      </c>
      <c r="C61" s="68"/>
      <c r="D61" s="68"/>
      <c r="E61" s="68">
        <f>B61+C61+D61</f>
        <v>2</v>
      </c>
      <c r="F61" s="68">
        <v>2</v>
      </c>
      <c r="G61" s="68">
        <v>2</v>
      </c>
      <c r="H61" s="68">
        <v>2</v>
      </c>
      <c r="I61" s="68">
        <v>2</v>
      </c>
      <c r="J61" s="68">
        <v>2</v>
      </c>
      <c r="K61" s="68">
        <v>2</v>
      </c>
      <c r="L61" s="68">
        <v>1</v>
      </c>
      <c r="M61" s="68">
        <v>1</v>
      </c>
    </row>
    <row r="62" spans="1:13" x14ac:dyDescent="0.25">
      <c r="A62" s="67" t="s">
        <v>119</v>
      </c>
      <c r="B62" s="68">
        <v>1</v>
      </c>
      <c r="C62" s="68"/>
      <c r="D62" s="68">
        <v>1</v>
      </c>
      <c r="E62" s="68">
        <f>B62+C62+D62</f>
        <v>2</v>
      </c>
      <c r="F62" s="68"/>
      <c r="G62" s="68"/>
      <c r="H62" s="68"/>
      <c r="I62" s="68"/>
      <c r="J62" s="68"/>
      <c r="K62" s="68"/>
      <c r="L62" s="68"/>
      <c r="M62" s="68"/>
    </row>
    <row r="63" spans="1:13" x14ac:dyDescent="0.25">
      <c r="A63" s="67" t="s">
        <v>52</v>
      </c>
      <c r="B63" s="68">
        <v>2</v>
      </c>
      <c r="C63" s="68"/>
      <c r="D63" s="68"/>
      <c r="E63" s="68">
        <f>B63+C63+D63</f>
        <v>2</v>
      </c>
      <c r="F63" s="68">
        <v>1</v>
      </c>
      <c r="G63" s="68">
        <v>1</v>
      </c>
      <c r="H63" s="68">
        <v>1</v>
      </c>
      <c r="I63" s="68"/>
      <c r="J63" s="68">
        <v>1</v>
      </c>
      <c r="K63" s="68">
        <v>0</v>
      </c>
      <c r="L63" s="68">
        <v>2</v>
      </c>
      <c r="M63" s="68">
        <v>4</v>
      </c>
    </row>
    <row r="64" spans="1:13" x14ac:dyDescent="0.25">
      <c r="A64" s="67" t="s">
        <v>42</v>
      </c>
      <c r="B64" s="68">
        <v>2</v>
      </c>
      <c r="C64" s="68"/>
      <c r="D64" s="68"/>
      <c r="E64" s="68">
        <f>B64+C64+D64</f>
        <v>2</v>
      </c>
      <c r="F64" s="68">
        <v>1</v>
      </c>
      <c r="G64" s="68">
        <v>1</v>
      </c>
      <c r="H64" s="68">
        <v>1</v>
      </c>
      <c r="I64" s="68">
        <v>2</v>
      </c>
      <c r="J64" s="68">
        <v>4</v>
      </c>
      <c r="K64" s="68">
        <v>3</v>
      </c>
      <c r="L64" s="68">
        <v>2</v>
      </c>
      <c r="M64" s="68">
        <v>1</v>
      </c>
    </row>
    <row r="65" spans="1:13" x14ac:dyDescent="0.25">
      <c r="A65" s="67" t="s">
        <v>107</v>
      </c>
      <c r="B65" s="68"/>
      <c r="C65" s="68">
        <v>1</v>
      </c>
      <c r="D65" s="68"/>
      <c r="E65" s="68">
        <f>B65+C65+D65</f>
        <v>1</v>
      </c>
      <c r="F65" s="68">
        <v>0</v>
      </c>
      <c r="G65" s="68">
        <v>2</v>
      </c>
      <c r="H65" s="68">
        <v>1</v>
      </c>
      <c r="I65" s="68"/>
      <c r="J65" s="68"/>
      <c r="K65" s="68"/>
      <c r="L65" s="68"/>
      <c r="M65" s="68"/>
    </row>
    <row r="66" spans="1:13" x14ac:dyDescent="0.25">
      <c r="A66" s="67" t="s">
        <v>47</v>
      </c>
      <c r="B66" s="68">
        <v>1</v>
      </c>
      <c r="C66" s="68"/>
      <c r="D66" s="68"/>
      <c r="E66" s="68">
        <f>B66+C66+D66</f>
        <v>1</v>
      </c>
      <c r="F66" s="68">
        <v>1</v>
      </c>
      <c r="G66" s="68">
        <v>1</v>
      </c>
      <c r="H66" s="68">
        <v>5</v>
      </c>
      <c r="I66" s="68">
        <v>4</v>
      </c>
      <c r="J66" s="68">
        <v>4</v>
      </c>
      <c r="K66" s="68">
        <v>4</v>
      </c>
      <c r="L66" s="68">
        <v>4</v>
      </c>
      <c r="M66" s="68">
        <v>3</v>
      </c>
    </row>
    <row r="67" spans="1:13" x14ac:dyDescent="0.25">
      <c r="A67" s="67" t="s">
        <v>88</v>
      </c>
      <c r="B67" s="68">
        <v>1</v>
      </c>
      <c r="C67" s="68"/>
      <c r="D67" s="68"/>
      <c r="E67" s="68">
        <f>B67+C67+D67</f>
        <v>1</v>
      </c>
      <c r="F67" s="68">
        <v>1</v>
      </c>
      <c r="G67" s="68">
        <v>1</v>
      </c>
      <c r="H67" s="68">
        <v>1</v>
      </c>
      <c r="I67" s="68">
        <v>1</v>
      </c>
      <c r="J67" s="68">
        <v>1</v>
      </c>
      <c r="K67" s="68">
        <v>1</v>
      </c>
      <c r="L67" s="68">
        <v>1</v>
      </c>
      <c r="M67" s="68"/>
    </row>
    <row r="68" spans="1:13" x14ac:dyDescent="0.25">
      <c r="A68" s="67" t="s">
        <v>43</v>
      </c>
      <c r="B68" s="68"/>
      <c r="C68" s="68">
        <v>1</v>
      </c>
      <c r="D68" s="68"/>
      <c r="E68" s="68">
        <f>B68+C68+D68</f>
        <v>1</v>
      </c>
      <c r="F68" s="68">
        <v>1</v>
      </c>
      <c r="G68" s="68">
        <v>2</v>
      </c>
      <c r="H68" s="68">
        <v>1</v>
      </c>
      <c r="I68" s="68">
        <v>1</v>
      </c>
      <c r="J68" s="68"/>
      <c r="K68" s="68">
        <v>2</v>
      </c>
      <c r="L68" s="68">
        <v>2</v>
      </c>
      <c r="M68" s="68">
        <v>2</v>
      </c>
    </row>
    <row r="69" spans="1:13" x14ac:dyDescent="0.25">
      <c r="A69" s="67" t="s">
        <v>25</v>
      </c>
      <c r="B69" s="68">
        <v>1</v>
      </c>
      <c r="C69" s="68"/>
      <c r="D69" s="68"/>
      <c r="E69" s="68">
        <f>B69+C69+D69</f>
        <v>1</v>
      </c>
      <c r="F69" s="68">
        <v>1</v>
      </c>
      <c r="G69" s="68">
        <v>2</v>
      </c>
      <c r="H69" s="68">
        <v>3</v>
      </c>
      <c r="I69" s="68">
        <v>4</v>
      </c>
      <c r="J69" s="68">
        <v>7</v>
      </c>
      <c r="K69" s="68">
        <v>8</v>
      </c>
      <c r="L69" s="68">
        <v>5</v>
      </c>
      <c r="M69" s="68">
        <v>7</v>
      </c>
    </row>
    <row r="70" spans="1:13" x14ac:dyDescent="0.25">
      <c r="A70" s="67" t="s">
        <v>115</v>
      </c>
      <c r="B70" s="68"/>
      <c r="C70" s="68">
        <v>1</v>
      </c>
      <c r="D70" s="68"/>
      <c r="E70" s="68">
        <f>B70+C70+D70</f>
        <v>1</v>
      </c>
      <c r="F70" s="68">
        <v>1</v>
      </c>
      <c r="G70" s="68"/>
      <c r="H70" s="68"/>
      <c r="I70" s="68"/>
      <c r="J70" s="68"/>
      <c r="K70" s="68"/>
      <c r="L70" s="68"/>
      <c r="M70" s="68"/>
    </row>
    <row r="71" spans="1:13" x14ac:dyDescent="0.25">
      <c r="A71" s="67" t="s">
        <v>101</v>
      </c>
      <c r="B71" s="68"/>
      <c r="C71" s="68">
        <v>1</v>
      </c>
      <c r="D71" s="68"/>
      <c r="E71" s="68">
        <f>B71+C71+D71</f>
        <v>1</v>
      </c>
      <c r="F71" s="68">
        <v>0</v>
      </c>
      <c r="G71" s="68">
        <v>0</v>
      </c>
      <c r="H71" s="68"/>
      <c r="I71" s="68"/>
      <c r="J71" s="68">
        <v>1</v>
      </c>
      <c r="K71" s="68"/>
      <c r="L71" s="68"/>
      <c r="M71" s="68"/>
    </row>
    <row r="72" spans="1:13" x14ac:dyDescent="0.25">
      <c r="A72" s="67" t="s">
        <v>55</v>
      </c>
      <c r="B72" s="68"/>
      <c r="C72" s="68">
        <v>1</v>
      </c>
      <c r="D72" s="68"/>
      <c r="E72" s="68">
        <f>B72+C72+D72</f>
        <v>1</v>
      </c>
      <c r="F72" s="68">
        <v>1</v>
      </c>
      <c r="G72" s="68">
        <v>1</v>
      </c>
      <c r="H72" s="68">
        <v>1</v>
      </c>
      <c r="I72" s="68">
        <v>1</v>
      </c>
      <c r="J72" s="68">
        <v>1</v>
      </c>
      <c r="K72" s="68">
        <v>1</v>
      </c>
      <c r="L72" s="68">
        <v>1</v>
      </c>
      <c r="M72" s="68">
        <v>1</v>
      </c>
    </row>
    <row r="73" spans="1:13" x14ac:dyDescent="0.25">
      <c r="A73" s="67" t="s">
        <v>96</v>
      </c>
      <c r="B73" s="68">
        <v>1</v>
      </c>
      <c r="C73" s="68"/>
      <c r="D73" s="68"/>
      <c r="E73" s="68">
        <f>B73+C73+D73</f>
        <v>1</v>
      </c>
      <c r="F73" s="68">
        <v>0</v>
      </c>
      <c r="G73" s="68">
        <v>1</v>
      </c>
      <c r="H73" s="68">
        <v>1</v>
      </c>
      <c r="I73" s="68">
        <v>1</v>
      </c>
      <c r="J73" s="68"/>
      <c r="K73" s="68">
        <v>0</v>
      </c>
      <c r="L73" s="68">
        <v>0</v>
      </c>
      <c r="M73" s="68"/>
    </row>
    <row r="74" spans="1:13" x14ac:dyDescent="0.25">
      <c r="A74" s="67" t="s">
        <v>100</v>
      </c>
      <c r="B74" s="68"/>
      <c r="C74" s="68">
        <v>1</v>
      </c>
      <c r="D74" s="68"/>
      <c r="E74" s="68">
        <f>B74+C74+D74</f>
        <v>1</v>
      </c>
      <c r="F74" s="68">
        <v>1</v>
      </c>
      <c r="G74" s="68">
        <v>1</v>
      </c>
      <c r="H74" s="68">
        <v>1</v>
      </c>
      <c r="I74" s="68">
        <v>1</v>
      </c>
      <c r="J74" s="68">
        <v>1</v>
      </c>
      <c r="K74" s="68"/>
      <c r="L74" s="68"/>
      <c r="M74" s="68"/>
    </row>
    <row r="75" spans="1:13" x14ac:dyDescent="0.25">
      <c r="A75" s="67" t="s">
        <v>91</v>
      </c>
      <c r="B75" s="68">
        <v>1</v>
      </c>
      <c r="C75" s="68"/>
      <c r="D75" s="68"/>
      <c r="E75" s="68">
        <f>B75+C75+D75</f>
        <v>1</v>
      </c>
      <c r="F75" s="68">
        <v>1</v>
      </c>
      <c r="G75" s="68">
        <v>2</v>
      </c>
      <c r="H75" s="68">
        <v>3</v>
      </c>
      <c r="I75" s="68">
        <v>1</v>
      </c>
      <c r="J75" s="68">
        <v>2</v>
      </c>
      <c r="K75" s="68">
        <v>2</v>
      </c>
      <c r="L75" s="68"/>
      <c r="M75" s="68"/>
    </row>
    <row r="76" spans="1:13" x14ac:dyDescent="0.25">
      <c r="A76" s="67" t="s">
        <v>16</v>
      </c>
      <c r="B76" s="68"/>
      <c r="C76" s="68">
        <v>1</v>
      </c>
      <c r="D76" s="68"/>
      <c r="E76" s="68">
        <f>B76+C76+D76</f>
        <v>1</v>
      </c>
      <c r="F76" s="68">
        <v>2</v>
      </c>
      <c r="G76" s="68">
        <v>2</v>
      </c>
      <c r="H76" s="68">
        <v>3</v>
      </c>
      <c r="I76" s="68">
        <v>2</v>
      </c>
      <c r="J76" s="68">
        <v>2</v>
      </c>
      <c r="K76" s="68">
        <v>3</v>
      </c>
      <c r="L76" s="68">
        <v>3</v>
      </c>
      <c r="M76" s="68">
        <v>3</v>
      </c>
    </row>
    <row r="77" spans="1:13" x14ac:dyDescent="0.25">
      <c r="A77" s="67" t="s">
        <v>114</v>
      </c>
      <c r="B77" s="68"/>
      <c r="C77" s="68">
        <v>1</v>
      </c>
      <c r="D77" s="68"/>
      <c r="E77" s="68">
        <f>B77+C77+D77</f>
        <v>1</v>
      </c>
      <c r="F77" s="68">
        <v>1</v>
      </c>
      <c r="G77" s="68"/>
      <c r="H77" s="68"/>
      <c r="I77" s="68"/>
      <c r="J77" s="68"/>
      <c r="K77" s="68"/>
      <c r="L77" s="68"/>
      <c r="M77" s="68"/>
    </row>
    <row r="78" spans="1:13" x14ac:dyDescent="0.25">
      <c r="A78" s="67" t="s">
        <v>97</v>
      </c>
      <c r="B78" s="68"/>
      <c r="C78" s="68">
        <v>1</v>
      </c>
      <c r="D78" s="68"/>
      <c r="E78" s="68">
        <f>B78+C78+D78</f>
        <v>1</v>
      </c>
      <c r="F78" s="68">
        <v>3</v>
      </c>
      <c r="G78" s="68">
        <v>2</v>
      </c>
      <c r="H78" s="68">
        <v>2</v>
      </c>
      <c r="I78" s="68"/>
      <c r="J78" s="68"/>
      <c r="K78" s="68">
        <v>0</v>
      </c>
      <c r="L78" s="68">
        <v>0</v>
      </c>
      <c r="M78" s="68"/>
    </row>
    <row r="79" spans="1:13" x14ac:dyDescent="0.25">
      <c r="A79" s="67" t="s">
        <v>109</v>
      </c>
      <c r="B79" s="68"/>
      <c r="C79" s="68">
        <v>1</v>
      </c>
      <c r="D79" s="68"/>
      <c r="E79" s="68">
        <f>B79+C79+D79</f>
        <v>1</v>
      </c>
      <c r="F79" s="68">
        <v>1</v>
      </c>
      <c r="G79" s="68">
        <v>1</v>
      </c>
      <c r="H79" s="68"/>
      <c r="I79" s="68"/>
      <c r="J79" s="68"/>
      <c r="K79" s="68"/>
      <c r="L79" s="68"/>
      <c r="M79" s="68"/>
    </row>
    <row r="80" spans="1:13" s="23" customFormat="1" x14ac:dyDescent="0.25">
      <c r="A80" s="67" t="s">
        <v>93</v>
      </c>
      <c r="B80" s="68">
        <v>1</v>
      </c>
      <c r="C80" s="68"/>
      <c r="D80" s="68"/>
      <c r="E80" s="68">
        <f>B80+C80+D80</f>
        <v>1</v>
      </c>
      <c r="F80" s="68">
        <v>2</v>
      </c>
      <c r="G80" s="68">
        <v>5</v>
      </c>
      <c r="H80" s="68">
        <v>5</v>
      </c>
      <c r="I80" s="68">
        <v>5</v>
      </c>
      <c r="J80" s="68">
        <v>5</v>
      </c>
      <c r="K80" s="68">
        <v>5</v>
      </c>
      <c r="L80" s="68"/>
      <c r="M80" s="68"/>
    </row>
    <row r="81" spans="1:13" s="23" customFormat="1" x14ac:dyDescent="0.25">
      <c r="A81" s="67" t="s">
        <v>45</v>
      </c>
      <c r="B81" s="68"/>
      <c r="C81" s="68">
        <v>1</v>
      </c>
      <c r="D81" s="68"/>
      <c r="E81" s="68">
        <f>B81+C81+D81</f>
        <v>1</v>
      </c>
      <c r="F81" s="68">
        <v>1</v>
      </c>
      <c r="G81" s="68">
        <v>1</v>
      </c>
      <c r="H81" s="68"/>
      <c r="I81" s="68"/>
      <c r="J81" s="68"/>
      <c r="K81" s="68">
        <v>1</v>
      </c>
      <c r="L81" s="68">
        <v>1</v>
      </c>
      <c r="M81" s="68">
        <v>2</v>
      </c>
    </row>
    <row r="82" spans="1:13" s="23" customFormat="1" x14ac:dyDescent="0.25">
      <c r="A82" s="67" t="s">
        <v>44</v>
      </c>
      <c r="B82" s="68">
        <v>1</v>
      </c>
      <c r="C82" s="68"/>
      <c r="D82" s="68"/>
      <c r="E82" s="68">
        <f>B82+C82+D82</f>
        <v>1</v>
      </c>
      <c r="F82" s="68">
        <v>1</v>
      </c>
      <c r="G82" s="68">
        <v>2</v>
      </c>
      <c r="H82" s="68">
        <v>2</v>
      </c>
      <c r="I82" s="68">
        <v>2</v>
      </c>
      <c r="J82" s="68">
        <v>3</v>
      </c>
      <c r="K82" s="68">
        <v>4</v>
      </c>
      <c r="L82" s="68">
        <v>4</v>
      </c>
      <c r="M82" s="68">
        <v>3</v>
      </c>
    </row>
    <row r="83" spans="1:13" x14ac:dyDescent="0.25">
      <c r="A83" s="67" t="s">
        <v>48</v>
      </c>
      <c r="B83" s="68">
        <v>1</v>
      </c>
      <c r="C83" s="68"/>
      <c r="D83" s="68"/>
      <c r="E83" s="68">
        <f>B83+C83+D83</f>
        <v>1</v>
      </c>
      <c r="F83" s="68">
        <v>4</v>
      </c>
      <c r="G83" s="68">
        <v>1</v>
      </c>
      <c r="H83" s="68">
        <v>1</v>
      </c>
      <c r="I83" s="68">
        <v>1</v>
      </c>
      <c r="J83" s="68">
        <v>1</v>
      </c>
      <c r="K83" s="68">
        <v>2</v>
      </c>
      <c r="L83" s="68">
        <v>2</v>
      </c>
      <c r="M83" s="68"/>
    </row>
    <row r="84" spans="1:13" x14ac:dyDescent="0.25">
      <c r="A84" s="19" t="s">
        <v>1</v>
      </c>
      <c r="B84" s="20">
        <f>SUM(B5:B83)</f>
        <v>915</v>
      </c>
      <c r="C84" s="20">
        <f>SUM(C5:C83)</f>
        <v>743</v>
      </c>
      <c r="D84" s="20">
        <f>SUM(D5:D83)</f>
        <v>399</v>
      </c>
      <c r="E84" s="20">
        <f>SUM(E5:E83)</f>
        <v>2057</v>
      </c>
      <c r="F84" s="20">
        <f>SUM(F5:F83)</f>
        <v>1927</v>
      </c>
      <c r="G84" s="20">
        <v>1949</v>
      </c>
      <c r="H84" s="20">
        <v>1878</v>
      </c>
      <c r="I84" s="20">
        <v>1780</v>
      </c>
      <c r="J84" s="20">
        <v>1889</v>
      </c>
      <c r="K84" s="20">
        <v>1769</v>
      </c>
      <c r="L84" s="20">
        <v>1663</v>
      </c>
      <c r="M84" s="20">
        <v>1430</v>
      </c>
    </row>
    <row r="85" spans="1:13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5"/>
      <c r="K85" s="15"/>
      <c r="L85" s="15"/>
      <c r="M85" s="17"/>
    </row>
  </sheetData>
  <sortState ref="A5:M97">
    <sortCondition descending="1" ref="E5:E97"/>
  </sortState>
  <mergeCells count="11">
    <mergeCell ref="A1:M2"/>
    <mergeCell ref="B3:C3"/>
    <mergeCell ref="M3:M4"/>
    <mergeCell ref="L3:L4"/>
    <mergeCell ref="K3:K4"/>
    <mergeCell ref="J3:J4"/>
    <mergeCell ref="I3:I4"/>
    <mergeCell ref="H3:H4"/>
    <mergeCell ref="E3:E4"/>
    <mergeCell ref="G3:G4"/>
    <mergeCell ref="F3:F4"/>
  </mergeCells>
  <phoneticPr fontId="0" type="noConversion"/>
  <pageMargins left="0.7" right="0.7" top="0.75" bottom="0.75" header="0.3" footer="0.3"/>
  <pageSetup paperSize="9" orientation="portrait" horizontalDpi="300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showGridLines="0" showRowColHeaders="0" zoomScale="90" zoomScaleNormal="90" workbookViewId="0">
      <selection activeCell="D8" sqref="D8:E8"/>
    </sheetView>
  </sheetViews>
  <sheetFormatPr defaultRowHeight="15" x14ac:dyDescent="0.25"/>
  <sheetData>
    <row r="1" spans="2:9" ht="15.75" thickBot="1" x14ac:dyDescent="0.3"/>
    <row r="2" spans="2:9" ht="15" customHeight="1" x14ac:dyDescent="0.25">
      <c r="B2" s="32" t="s">
        <v>69</v>
      </c>
      <c r="C2" s="33"/>
      <c r="D2" s="33"/>
      <c r="E2" s="33"/>
      <c r="F2" s="33"/>
      <c r="G2" s="33"/>
      <c r="H2" s="33"/>
      <c r="I2" s="34"/>
    </row>
    <row r="3" spans="2:9" ht="15.75" thickBot="1" x14ac:dyDescent="0.3">
      <c r="B3" s="35"/>
      <c r="C3" s="36"/>
      <c r="D3" s="36"/>
      <c r="E3" s="36"/>
      <c r="F3" s="36"/>
      <c r="G3" s="36"/>
      <c r="H3" s="36"/>
      <c r="I3" s="37"/>
    </row>
    <row r="4" spans="2:9" x14ac:dyDescent="0.25">
      <c r="B4" s="38" t="s">
        <v>64</v>
      </c>
      <c r="C4" s="39"/>
      <c r="D4" s="39" t="s">
        <v>66</v>
      </c>
      <c r="E4" s="39"/>
      <c r="F4" s="39" t="s">
        <v>67</v>
      </c>
      <c r="G4" s="39"/>
      <c r="H4" s="39" t="s">
        <v>70</v>
      </c>
      <c r="I4" s="40"/>
    </row>
    <row r="5" spans="2:9" x14ac:dyDescent="0.25">
      <c r="B5" s="50" t="s">
        <v>68</v>
      </c>
      <c r="C5" s="61"/>
      <c r="D5" s="52">
        <v>148</v>
      </c>
      <c r="E5" s="52"/>
      <c r="F5" s="52">
        <v>139</v>
      </c>
      <c r="G5" s="52"/>
      <c r="H5" s="52">
        <v>9</v>
      </c>
      <c r="I5" s="63"/>
    </row>
    <row r="6" spans="2:9" x14ac:dyDescent="0.25">
      <c r="B6" s="50" t="s">
        <v>110</v>
      </c>
      <c r="C6" s="61"/>
      <c r="D6" s="52">
        <v>198</v>
      </c>
      <c r="E6" s="52"/>
      <c r="F6" s="52">
        <v>129</v>
      </c>
      <c r="G6" s="52"/>
      <c r="H6" s="52">
        <v>69</v>
      </c>
      <c r="I6" s="63"/>
    </row>
    <row r="7" spans="2:9" x14ac:dyDescent="0.25">
      <c r="B7" s="50" t="s">
        <v>76</v>
      </c>
      <c r="C7" s="61"/>
      <c r="D7" s="52">
        <v>53</v>
      </c>
      <c r="E7" s="52"/>
      <c r="F7" s="52">
        <v>17</v>
      </c>
      <c r="G7" s="52"/>
      <c r="H7" s="52">
        <v>36</v>
      </c>
      <c r="I7" s="63"/>
    </row>
    <row r="8" spans="2:9" ht="15.75" customHeight="1" thickBot="1" x14ac:dyDescent="0.3">
      <c r="B8" s="54" t="s">
        <v>1</v>
      </c>
      <c r="C8" s="62"/>
      <c r="D8" s="56">
        <f>SUM(D5:E7)</f>
        <v>399</v>
      </c>
      <c r="E8" s="56"/>
      <c r="F8" s="56">
        <f t="shared" ref="F8" si="0">SUM(F5:G7)</f>
        <v>285</v>
      </c>
      <c r="G8" s="56"/>
      <c r="H8" s="56">
        <f t="shared" ref="H8" si="1">SUM(H5:I7)</f>
        <v>114</v>
      </c>
      <c r="I8" s="56"/>
    </row>
  </sheetData>
  <mergeCells count="21">
    <mergeCell ref="B6:C6"/>
    <mergeCell ref="D6:E6"/>
    <mergeCell ref="B5:C5"/>
    <mergeCell ref="D7:E7"/>
    <mergeCell ref="H8:I8"/>
    <mergeCell ref="B8:C8"/>
    <mergeCell ref="D8:E8"/>
    <mergeCell ref="F8:G8"/>
    <mergeCell ref="B7:C7"/>
    <mergeCell ref="H6:I6"/>
    <mergeCell ref="D5:E5"/>
    <mergeCell ref="F7:G7"/>
    <mergeCell ref="H7:I7"/>
    <mergeCell ref="H5:I5"/>
    <mergeCell ref="F6:G6"/>
    <mergeCell ref="F5:G5"/>
    <mergeCell ref="B2:I3"/>
    <mergeCell ref="B4:C4"/>
    <mergeCell ref="D4:E4"/>
    <mergeCell ref="F4:G4"/>
    <mergeCell ref="H4:I4"/>
  </mergeCells>
  <phoneticPr fontId="0" type="noConversion"/>
  <pageMargins left="0.7" right="0.7" top="0.75" bottom="0.75" header="0.3" footer="0.3"/>
  <drawing r:id="rId1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"/>
  <sheetViews>
    <sheetView showGridLines="0" showRowColHeaders="0" tabSelected="1" workbookViewId="0">
      <selection activeCell="F36" sqref="F36"/>
    </sheetView>
  </sheetViews>
  <sheetFormatPr defaultRowHeight="15" x14ac:dyDescent="0.25"/>
  <cols>
    <col min="2" max="2" width="15" bestFit="1" customWidth="1"/>
    <col min="3" max="3" width="12" bestFit="1" customWidth="1"/>
  </cols>
  <sheetData>
    <row r="1" spans="2:18" ht="15.75" thickBot="1" x14ac:dyDescent="0.3"/>
    <row r="2" spans="2:18" x14ac:dyDescent="0.25">
      <c r="B2" s="32" t="s">
        <v>74</v>
      </c>
      <c r="C2" s="33"/>
      <c r="D2" s="33"/>
      <c r="E2" s="33"/>
      <c r="F2" s="33"/>
      <c r="G2" s="34"/>
    </row>
    <row r="3" spans="2:18" ht="15.75" thickBot="1" x14ac:dyDescent="0.3">
      <c r="B3" s="35"/>
      <c r="C3" s="36"/>
      <c r="D3" s="36"/>
      <c r="E3" s="36"/>
      <c r="F3" s="36"/>
      <c r="G3" s="37"/>
    </row>
    <row r="4" spans="2:18" ht="22.5" x14ac:dyDescent="0.25">
      <c r="B4" s="4" t="s">
        <v>71</v>
      </c>
      <c r="C4" s="6" t="s">
        <v>72</v>
      </c>
      <c r="D4" s="9" t="s">
        <v>73</v>
      </c>
      <c r="E4" s="6" t="s">
        <v>3</v>
      </c>
      <c r="F4" s="6" t="s">
        <v>4</v>
      </c>
      <c r="G4" s="5" t="s">
        <v>46</v>
      </c>
    </row>
    <row r="5" spans="2:18" x14ac:dyDescent="0.25">
      <c r="B5" s="13">
        <v>1</v>
      </c>
      <c r="C5" s="10">
        <v>650</v>
      </c>
      <c r="D5" s="11">
        <f t="shared" ref="D5:D15" si="0">C5/$C$15</f>
        <v>0.63229571984435795</v>
      </c>
      <c r="E5" s="10">
        <v>409</v>
      </c>
      <c r="F5" s="10">
        <v>237</v>
      </c>
      <c r="G5" s="10">
        <v>4</v>
      </c>
    </row>
    <row r="6" spans="2:18" x14ac:dyDescent="0.25">
      <c r="B6" s="13">
        <v>2</v>
      </c>
      <c r="C6" s="10">
        <v>112</v>
      </c>
      <c r="D6" s="11">
        <f t="shared" si="0"/>
        <v>0.10894941634241245</v>
      </c>
      <c r="E6" s="10">
        <v>117</v>
      </c>
      <c r="F6" s="10">
        <v>81</v>
      </c>
      <c r="G6" s="10">
        <v>26</v>
      </c>
    </row>
    <row r="7" spans="2:18" x14ac:dyDescent="0.25">
      <c r="B7" s="13">
        <v>3</v>
      </c>
      <c r="C7" s="10">
        <v>94</v>
      </c>
      <c r="D7" s="11">
        <f t="shared" si="0"/>
        <v>9.1439688715953302E-2</v>
      </c>
      <c r="E7" s="10">
        <v>112</v>
      </c>
      <c r="F7" s="10">
        <v>98</v>
      </c>
      <c r="G7" s="10">
        <v>72</v>
      </c>
    </row>
    <row r="8" spans="2:18" x14ac:dyDescent="0.25">
      <c r="B8" s="13">
        <v>4</v>
      </c>
      <c r="C8" s="10">
        <v>101</v>
      </c>
      <c r="D8" s="11">
        <f t="shared" si="0"/>
        <v>9.8249027237354083E-2</v>
      </c>
      <c r="E8" s="10">
        <v>122</v>
      </c>
      <c r="F8" s="10">
        <v>141</v>
      </c>
      <c r="G8" s="10">
        <v>141</v>
      </c>
    </row>
    <row r="9" spans="2:18" x14ac:dyDescent="0.25">
      <c r="B9" s="13">
        <v>5</v>
      </c>
      <c r="C9" s="10">
        <v>37</v>
      </c>
      <c r="D9" s="11">
        <f t="shared" si="0"/>
        <v>3.5992217898832682E-2</v>
      </c>
      <c r="E9" s="10">
        <v>60</v>
      </c>
      <c r="F9" s="10">
        <v>55</v>
      </c>
      <c r="G9" s="10">
        <v>70</v>
      </c>
    </row>
    <row r="10" spans="2:18" x14ac:dyDescent="0.25">
      <c r="B10" s="13">
        <v>6</v>
      </c>
      <c r="C10" s="10">
        <v>20</v>
      </c>
      <c r="D10" s="11">
        <f t="shared" si="0"/>
        <v>1.9455252918287938E-2</v>
      </c>
      <c r="E10" s="10">
        <v>37</v>
      </c>
      <c r="F10" s="10">
        <v>32</v>
      </c>
      <c r="G10" s="10">
        <v>51</v>
      </c>
    </row>
    <row r="11" spans="2:18" x14ac:dyDescent="0.25">
      <c r="B11" s="13">
        <v>7</v>
      </c>
      <c r="C11" s="10">
        <v>9</v>
      </c>
      <c r="D11" s="11">
        <f t="shared" si="0"/>
        <v>8.7548638132295721E-3</v>
      </c>
      <c r="E11" s="10">
        <v>19</v>
      </c>
      <c r="F11" s="10">
        <v>22</v>
      </c>
      <c r="G11" s="10">
        <v>22</v>
      </c>
    </row>
    <row r="12" spans="2:18" ht="15.75" thickBot="1" x14ac:dyDescent="0.3">
      <c r="B12" s="13">
        <v>8</v>
      </c>
      <c r="C12" s="10">
        <v>3</v>
      </c>
      <c r="D12" s="11">
        <f t="shared" si="0"/>
        <v>2.9182879377431907E-3</v>
      </c>
      <c r="E12" s="10">
        <v>9</v>
      </c>
      <c r="F12" s="10">
        <v>9</v>
      </c>
      <c r="G12" s="10">
        <v>6</v>
      </c>
    </row>
    <row r="13" spans="2:18" ht="15.75" thickBot="1" x14ac:dyDescent="0.3">
      <c r="B13" s="13">
        <v>12</v>
      </c>
      <c r="C13" s="10">
        <v>1</v>
      </c>
      <c r="D13" s="11">
        <f t="shared" si="0"/>
        <v>9.727626459143969E-4</v>
      </c>
      <c r="E13" s="10">
        <v>3</v>
      </c>
      <c r="F13" s="10">
        <v>2</v>
      </c>
      <c r="G13" s="10">
        <v>7</v>
      </c>
      <c r="P13" s="64" t="s">
        <v>75</v>
      </c>
      <c r="Q13" s="66"/>
      <c r="R13" s="65"/>
    </row>
    <row r="14" spans="2:18" x14ac:dyDescent="0.25">
      <c r="B14" s="14" t="s">
        <v>117</v>
      </c>
      <c r="C14" s="10">
        <v>1</v>
      </c>
      <c r="D14" s="11">
        <f t="shared" si="0"/>
        <v>9.727626459143969E-4</v>
      </c>
      <c r="E14" s="10">
        <v>27</v>
      </c>
      <c r="F14" s="10">
        <v>66</v>
      </c>
      <c r="G14" s="10"/>
    </row>
    <row r="15" spans="2:18" ht="15.75" thickBot="1" x14ac:dyDescent="0.3">
      <c r="B15" s="12" t="s">
        <v>1</v>
      </c>
      <c r="C15" s="7">
        <f>SUM(C5:C14)</f>
        <v>1028</v>
      </c>
      <c r="D15" s="31">
        <f t="shared" si="0"/>
        <v>1</v>
      </c>
      <c r="E15" s="7">
        <f>SUM(E5:E14)</f>
        <v>915</v>
      </c>
      <c r="F15" s="7">
        <f t="shared" ref="F15:G15" si="1">SUM(F5:F14)</f>
        <v>743</v>
      </c>
      <c r="G15" s="7">
        <f t="shared" si="1"/>
        <v>399</v>
      </c>
    </row>
    <row r="16" spans="2:18" ht="15.75" thickBot="1" x14ac:dyDescent="0.3">
      <c r="E16" s="30"/>
    </row>
    <row r="17" spans="2:4" ht="15.75" thickBot="1" x14ac:dyDescent="0.3">
      <c r="B17" s="64" t="s">
        <v>75</v>
      </c>
      <c r="C17" s="65"/>
    </row>
    <row r="31" spans="2:4" x14ac:dyDescent="0.25">
      <c r="D31" s="8"/>
    </row>
    <row r="32" spans="2:4" x14ac:dyDescent="0.25">
      <c r="D32" s="8"/>
    </row>
    <row r="33" spans="4:4" x14ac:dyDescent="0.25">
      <c r="D33" s="8"/>
    </row>
    <row r="34" spans="4:4" x14ac:dyDescent="0.25">
      <c r="D34" s="8"/>
    </row>
    <row r="35" spans="4:4" x14ac:dyDescent="0.25">
      <c r="D35" s="8"/>
    </row>
    <row r="36" spans="4:4" x14ac:dyDescent="0.25">
      <c r="D36" s="8"/>
    </row>
    <row r="37" spans="4:4" x14ac:dyDescent="0.25">
      <c r="D37" s="8"/>
    </row>
    <row r="38" spans="4:4" x14ac:dyDescent="0.25">
      <c r="D38" s="8"/>
    </row>
    <row r="39" spans="4:4" x14ac:dyDescent="0.25">
      <c r="D39" s="8"/>
    </row>
  </sheetData>
  <mergeCells count="3">
    <mergeCell ref="B2:G3"/>
    <mergeCell ref="B17:C17"/>
    <mergeCell ref="P13:R13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Residenti stranieri</vt:lpstr>
      <vt:lpstr>Classi di età</vt:lpstr>
      <vt:lpstr>Nazionalità </vt:lpstr>
      <vt:lpstr>Minori</vt:lpstr>
      <vt:lpstr>Famiglie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2018-11-20T08:26:59Z</dcterms:modified>
</cp:coreProperties>
</file>