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5490" yWindow="-165" windowWidth="10245" windowHeight="11640" activeTab="4"/>
  </bookViews>
  <sheets>
    <sheet name="Residenti " sheetId="2" r:id="rId1"/>
    <sheet name="Classi di età" sheetId="3" r:id="rId2"/>
    <sheet name="Nazionalità" sheetId="1" r:id="rId3"/>
    <sheet name="Minori" sheetId="4" r:id="rId4"/>
    <sheet name="Famiglie " sheetId="8" r:id="rId5"/>
  </sheets>
  <definedNames>
    <definedName name="_xlnm._FilterDatabase" localSheetId="2" hidden="1">Nazionalità!$A$3:$N$60</definedName>
  </definedNames>
  <calcPr calcId="145621"/>
</workbook>
</file>

<file path=xl/calcChain.xml><?xml version="1.0" encoding="utf-8"?>
<calcChain xmlns="http://schemas.openxmlformats.org/spreadsheetml/2006/main">
  <c r="E5" i="1" l="1"/>
  <c r="E9" i="1"/>
  <c r="E10" i="1"/>
  <c r="E11" i="1"/>
  <c r="E7" i="1"/>
  <c r="E16" i="1"/>
  <c r="E14" i="1"/>
  <c r="E13" i="1"/>
  <c r="E8" i="1"/>
  <c r="E12" i="1"/>
  <c r="E27" i="1"/>
  <c r="E20" i="1"/>
  <c r="E18" i="1"/>
  <c r="E32" i="1"/>
  <c r="E17" i="1"/>
  <c r="E28" i="1"/>
  <c r="E22" i="1"/>
  <c r="E19" i="1"/>
  <c r="E21" i="1"/>
  <c r="E25" i="1"/>
  <c r="E26" i="1"/>
  <c r="E24" i="1"/>
  <c r="E36" i="1"/>
  <c r="E59" i="1"/>
  <c r="E31" i="1"/>
  <c r="E39" i="1"/>
  <c r="E41" i="1"/>
  <c r="E34" i="1"/>
  <c r="E48" i="1"/>
  <c r="E42" i="1"/>
  <c r="E47" i="1"/>
  <c r="E37" i="1"/>
  <c r="E38" i="1"/>
  <c r="E46" i="1"/>
  <c r="E52" i="1"/>
  <c r="E35" i="1"/>
  <c r="E51" i="1"/>
  <c r="E43" i="1"/>
  <c r="E54" i="1"/>
  <c r="E44" i="1"/>
  <c r="E58" i="1"/>
  <c r="E29" i="1"/>
  <c r="E56" i="1"/>
  <c r="E40" i="1"/>
  <c r="E33" i="1"/>
  <c r="E53" i="1"/>
  <c r="E23" i="1"/>
  <c r="E45" i="1"/>
  <c r="E55" i="1"/>
  <c r="E57" i="1"/>
  <c r="E60" i="1"/>
  <c r="E49" i="1"/>
  <c r="E30" i="1"/>
  <c r="E50" i="1"/>
  <c r="E15" i="1"/>
  <c r="D5" i="4"/>
  <c r="P17" i="2"/>
  <c r="D5" i="2"/>
  <c r="F12" i="8"/>
  <c r="G12" i="8"/>
  <c r="E12" i="8"/>
  <c r="C12" i="8"/>
  <c r="D10" i="8" s="1"/>
  <c r="D6" i="4"/>
  <c r="D7" i="4"/>
  <c r="M61" i="1"/>
  <c r="D61" i="1"/>
  <c r="C61" i="1"/>
  <c r="B61" i="1"/>
  <c r="E6" i="1"/>
  <c r="E61" i="1" l="1"/>
  <c r="D6" i="8"/>
  <c r="D7" i="8"/>
  <c r="D8" i="8"/>
  <c r="D9" i="8"/>
  <c r="D11" i="8"/>
  <c r="D12" i="8"/>
  <c r="D5" i="8"/>
  <c r="P12" i="2"/>
  <c r="P11" i="2"/>
  <c r="P10" i="2"/>
  <c r="D8" i="4"/>
  <c r="F8" i="4"/>
  <c r="H8" i="4"/>
  <c r="E9" i="3"/>
  <c r="P6" i="2"/>
  <c r="P7" i="2"/>
  <c r="P9" i="2"/>
</calcChain>
</file>

<file path=xl/sharedStrings.xml><?xml version="1.0" encoding="utf-8"?>
<sst xmlns="http://schemas.openxmlformats.org/spreadsheetml/2006/main" count="108" uniqueCount="95">
  <si>
    <t>Maggiorenni</t>
  </si>
  <si>
    <t>Totale complessivo</t>
  </si>
  <si>
    <t>Paese</t>
  </si>
  <si>
    <t>F</t>
  </si>
  <si>
    <t>M</t>
  </si>
  <si>
    <t>Minori</t>
  </si>
  <si>
    <t>Stranieri</t>
  </si>
  <si>
    <t>Italiani</t>
  </si>
  <si>
    <t>Totale</t>
  </si>
  <si>
    <t>Anno</t>
  </si>
  <si>
    <t>Classi di età</t>
  </si>
  <si>
    <t>0-5</t>
  </si>
  <si>
    <t>Nati in Italia</t>
  </si>
  <si>
    <t>Nati all'estero</t>
  </si>
  <si>
    <t>Numero componenti</t>
  </si>
  <si>
    <t>Numero famiglie</t>
  </si>
  <si>
    <t>%  Totale famiglie</t>
  </si>
  <si>
    <t>Popolazione residente nel Comune di Pelago</t>
  </si>
  <si>
    <t>Popolazione straniera residente nel Comune di Pelago</t>
  </si>
  <si>
    <t>Divisione per classi di età degli stranieri residenti nel Comune di Pelago</t>
  </si>
  <si>
    <t>Nazionalità stranieri residenti nel Comune di Pelago</t>
  </si>
  <si>
    <t>Divisione per classi di età dei minori stranieri residenti nel Comune di Pelago</t>
  </si>
  <si>
    <t>Nuclei familiari stranieri residenti nel Comune di Pelago</t>
  </si>
  <si>
    <t>15-17</t>
  </si>
  <si>
    <t>18-49</t>
  </si>
  <si>
    <t>50-65</t>
  </si>
  <si>
    <t>Oltre 65</t>
  </si>
  <si>
    <t>Totale 2009</t>
  </si>
  <si>
    <t>Camerun</t>
  </si>
  <si>
    <t>Colombia</t>
  </si>
  <si>
    <t>Cuba</t>
  </si>
  <si>
    <t>Tunisia</t>
  </si>
  <si>
    <t>0-17</t>
  </si>
  <si>
    <t>Totale 2010</t>
  </si>
  <si>
    <t xml:space="preserve">Kosovo </t>
  </si>
  <si>
    <t xml:space="preserve">Nuova Zelanda </t>
  </si>
  <si>
    <t xml:space="preserve"> Totale complessivo </t>
  </si>
  <si>
    <t>Totale 2011</t>
  </si>
  <si>
    <t xml:space="preserve"> Albania </t>
  </si>
  <si>
    <t xml:space="preserve"> Algeria </t>
  </si>
  <si>
    <t xml:space="preserve"> Argentina </t>
  </si>
  <si>
    <t xml:space="preserve"> Austria </t>
  </si>
  <si>
    <t xml:space="preserve"> Bielorussia </t>
  </si>
  <si>
    <t xml:space="preserve"> Brasile </t>
  </si>
  <si>
    <t xml:space="preserve"> Cina </t>
  </si>
  <si>
    <t xml:space="preserve"> Ecuador </t>
  </si>
  <si>
    <t xml:space="preserve"> Egitto </t>
  </si>
  <si>
    <t xml:space="preserve"> Filippine </t>
  </si>
  <si>
    <t xml:space="preserve"> Francia </t>
  </si>
  <si>
    <t xml:space="preserve"> Germania </t>
  </si>
  <si>
    <t xml:space="preserve"> Guatemala </t>
  </si>
  <si>
    <t xml:space="preserve">India </t>
  </si>
  <si>
    <t xml:space="preserve"> Macedonia </t>
  </si>
  <si>
    <t xml:space="preserve"> Marocco </t>
  </si>
  <si>
    <t xml:space="preserve"> Messico </t>
  </si>
  <si>
    <t xml:space="preserve"> Moldavia </t>
  </si>
  <si>
    <t xml:space="preserve"> Nigeria </t>
  </si>
  <si>
    <t xml:space="preserve"> Perù </t>
  </si>
  <si>
    <t xml:space="preserve"> Polonia </t>
  </si>
  <si>
    <t xml:space="preserve"> Portogallo </t>
  </si>
  <si>
    <t xml:space="preserve"> Regno Unito </t>
  </si>
  <si>
    <t xml:space="preserve"> Romania </t>
  </si>
  <si>
    <t xml:space="preserve"> Russia </t>
  </si>
  <si>
    <t xml:space="preserve"> Senegal </t>
  </si>
  <si>
    <t xml:space="preserve"> Serbia/Montenegro </t>
  </si>
  <si>
    <t xml:space="preserve"> Sri Lanka </t>
  </si>
  <si>
    <t xml:space="preserve"> Thainlandia </t>
  </si>
  <si>
    <t xml:space="preserve"> U.S.A. </t>
  </si>
  <si>
    <t xml:space="preserve"> Ucraina </t>
  </si>
  <si>
    <t>Costa d'Avorio</t>
  </si>
  <si>
    <t xml:space="preserve">Croazia </t>
  </si>
  <si>
    <t>Totale 2012</t>
  </si>
  <si>
    <t xml:space="preserve"> Capo Verde </t>
  </si>
  <si>
    <t xml:space="preserve">Siria </t>
  </si>
  <si>
    <t xml:space="preserve"> Iran </t>
  </si>
  <si>
    <t xml:space="preserve">Burkina Faso </t>
  </si>
  <si>
    <t>Totale 2013</t>
  </si>
  <si>
    <t>Totale 2014</t>
  </si>
  <si>
    <t>Kenia</t>
  </si>
  <si>
    <t>Pakistan</t>
  </si>
  <si>
    <t>Somalia</t>
  </si>
  <si>
    <t>Totale 2015</t>
  </si>
  <si>
    <t xml:space="preserve">Congo </t>
  </si>
  <si>
    <t xml:space="preserve">Guinea </t>
  </si>
  <si>
    <t>Totale 2016</t>
  </si>
  <si>
    <t>Gambia</t>
  </si>
  <si>
    <t>Kazakistan</t>
  </si>
  <si>
    <t>Malta</t>
  </si>
  <si>
    <t>Togo</t>
  </si>
  <si>
    <t>Malesia</t>
  </si>
  <si>
    <t>6_14</t>
  </si>
  <si>
    <t>Totale 2017</t>
  </si>
  <si>
    <t>Armena</t>
  </si>
  <si>
    <t>Bangladesh</t>
  </si>
  <si>
    <t>Bosnia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</si>
</sst>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??_-;_-@_-"/>
    <numFmt numFmtId="165" formatCode="#,##0_ ;\-#,##0\ "/>
    <numFmt numFmtId="166" formatCode="0.0%"/>
  </numFmts>
  <fonts count="9" x14ac:knownFonts="1"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0"/>
      <name val="Calibri"/>
      <family val="2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23"/>
        <bgColor indexed="23"/>
      </patternFill>
    </fill>
    <fill>
      <patternFill patternType="solid">
        <fgColor indexed="55"/>
        <bgColor indexed="55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5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9">
    <xf numFmtId="0" fontId="0" fillId="0" borderId="0" xfId="0"/>
    <xf numFmtId="0" fontId="1" fillId="2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/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165" fontId="2" fillId="3" borderId="4" xfId="0" applyNumberFormat="1" applyFont="1" applyFill="1" applyBorder="1" applyAlignment="1">
      <alignment horizontal="center" vertical="center" shrinkToFit="1"/>
    </xf>
    <xf numFmtId="165" fontId="2" fillId="3" borderId="5" xfId="0" applyNumberFormat="1" applyFont="1" applyFill="1" applyBorder="1" applyAlignment="1">
      <alignment horizontal="center" vertical="center" shrinkToFit="1"/>
    </xf>
    <xf numFmtId="164" fontId="1" fillId="2" borderId="6" xfId="0" applyNumberFormat="1" applyFont="1" applyFill="1" applyBorder="1" applyAlignment="1">
      <alignment horizontal="center" vertical="center" wrapText="1" shrinkToFit="1"/>
    </xf>
    <xf numFmtId="165" fontId="1" fillId="2" borderId="7" xfId="0" applyNumberFormat="1" applyFont="1" applyFill="1" applyBorder="1" applyAlignment="1">
      <alignment horizontal="center" vertical="center" shrinkToFit="1"/>
    </xf>
    <xf numFmtId="165" fontId="2" fillId="3" borderId="8" xfId="0" applyNumberFormat="1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vertical="center" wrapText="1" shrinkToFit="1"/>
    </xf>
    <xf numFmtId="166" fontId="2" fillId="3" borderId="4" xfId="1" applyNumberFormat="1" applyFont="1" applyFill="1" applyBorder="1" applyAlignment="1">
      <alignment horizontal="center" vertical="center" shrinkToFit="1"/>
    </xf>
    <xf numFmtId="0" fontId="0" fillId="0" borderId="0" xfId="0" applyNumberFormat="1"/>
    <xf numFmtId="166" fontId="6" fillId="0" borderId="0" xfId="1" applyNumberFormat="1" applyFont="1"/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65" fontId="2" fillId="3" borderId="0" xfId="0" applyNumberFormat="1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166" fontId="7" fillId="5" borderId="10" xfId="1" applyNumberFormat="1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/>
    <xf numFmtId="0" fontId="2" fillId="7" borderId="11" xfId="0" applyNumberFormat="1" applyFont="1" applyFill="1" applyBorder="1" applyAlignment="1">
      <alignment horizontal="center" vertical="center" shrinkToFit="1"/>
    </xf>
    <xf numFmtId="0" fontId="0" fillId="0" borderId="0" xfId="0"/>
    <xf numFmtId="0" fontId="2" fillId="6" borderId="0" xfId="0" applyFont="1" applyFill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 shrinkToFit="1"/>
    </xf>
    <xf numFmtId="165" fontId="1" fillId="2" borderId="0" xfId="0" applyNumberFormat="1" applyFont="1" applyFill="1" applyBorder="1" applyAlignment="1">
      <alignment horizontal="center" vertical="center" shrinkToFit="1"/>
    </xf>
    <xf numFmtId="164" fontId="8" fillId="3" borderId="0" xfId="0" applyNumberFormat="1" applyFont="1" applyFill="1" applyBorder="1" applyAlignment="1">
      <alignment horizontal="center" vertical="center" wrapText="1" shrinkToFit="1"/>
    </xf>
    <xf numFmtId="0" fontId="0" fillId="0" borderId="0" xfId="0"/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 shrinkToFit="1"/>
    </xf>
    <xf numFmtId="165" fontId="5" fillId="8" borderId="11" xfId="0" applyNumberFormat="1" applyFont="1" applyFill="1" applyBorder="1" applyAlignment="1">
      <alignment horizontal="center" vertical="center" shrinkToFit="1"/>
    </xf>
    <xf numFmtId="165" fontId="2" fillId="7" borderId="11" xfId="0" applyNumberFormat="1" applyFont="1" applyFill="1" applyBorder="1" applyAlignment="1">
      <alignment horizontal="center" vertical="center" shrinkToFit="1"/>
    </xf>
    <xf numFmtId="0" fontId="2" fillId="7" borderId="13" xfId="0" applyNumberFormat="1" applyFont="1" applyFill="1" applyBorder="1" applyAlignment="1">
      <alignment horizontal="center" vertical="center" shrinkToFit="1"/>
    </xf>
    <xf numFmtId="0" fontId="0" fillId="0" borderId="12" xfId="0" applyNumberFormat="1" applyBorder="1" applyAlignment="1">
      <alignment horizontal="center" vertical="center" shrinkToFit="1"/>
    </xf>
    <xf numFmtId="165" fontId="2" fillId="7" borderId="13" xfId="0" applyNumberFormat="1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165" fontId="2" fillId="7" borderId="12" xfId="0" applyNumberFormat="1" applyFont="1" applyFill="1" applyBorder="1" applyAlignment="1">
      <alignment horizontal="center" vertical="center" shrinkToFit="1"/>
    </xf>
    <xf numFmtId="164" fontId="2" fillId="3" borderId="9" xfId="0" applyNumberFormat="1" applyFont="1" applyFill="1" applyBorder="1" applyAlignment="1">
      <alignment horizontal="center" vertical="center" wrapText="1" shrinkToFit="1"/>
    </xf>
    <xf numFmtId="0" fontId="0" fillId="0" borderId="0" xfId="0"/>
    <xf numFmtId="165" fontId="2" fillId="7" borderId="0" xfId="0" applyNumberFormat="1" applyFont="1" applyFill="1" applyBorder="1" applyAlignment="1">
      <alignment horizontal="center" vertical="center" shrinkToFit="1"/>
    </xf>
    <xf numFmtId="165" fontId="2" fillId="3" borderId="16" xfId="0" applyNumberFormat="1" applyFont="1" applyFill="1" applyBorder="1" applyAlignment="1">
      <alignment horizontal="center" vertical="center" shrinkToFit="1"/>
    </xf>
    <xf numFmtId="165" fontId="1" fillId="2" borderId="10" xfId="0" applyNumberFormat="1" applyFont="1" applyFill="1" applyBorder="1" applyAlignment="1">
      <alignment horizontal="center" vertical="center" shrinkToFit="1"/>
    </xf>
    <xf numFmtId="0" fontId="0" fillId="0" borderId="15" xfId="0" applyBorder="1"/>
    <xf numFmtId="164" fontId="1" fillId="2" borderId="14" xfId="0" applyNumberFormat="1" applyFont="1" applyFill="1" applyBorder="1" applyAlignment="1">
      <alignment horizontal="center" vertical="center" wrapText="1" shrinkToFit="1"/>
    </xf>
    <xf numFmtId="0" fontId="0" fillId="0" borderId="10" xfId="0" applyBorder="1"/>
    <xf numFmtId="0" fontId="3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164" fontId="2" fillId="7" borderId="0" xfId="0" applyNumberFormat="1" applyFont="1" applyFill="1" applyBorder="1" applyAlignment="1">
      <alignment horizontal="center" vertical="center" wrapText="1" shrinkToFit="1"/>
    </xf>
    <xf numFmtId="165" fontId="1" fillId="2" borderId="15" xfId="0" applyNumberFormat="1" applyFont="1" applyFill="1" applyBorder="1" applyAlignment="1">
      <alignment horizontal="center" vertical="center" shrinkToFit="1"/>
    </xf>
    <xf numFmtId="164" fontId="1" fillId="2" borderId="10" xfId="0" applyNumberFormat="1" applyFont="1" applyFill="1" applyBorder="1" applyAlignment="1">
      <alignment horizontal="center" vertical="center" wrapText="1" shrinkToFi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residente nel Comune di Pelago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('Residenti '!$B$4,'Residenti '!$D$4)</c:f>
              <c:strCache>
                <c:ptCount val="2"/>
                <c:pt idx="0">
                  <c:v>Stranieri</c:v>
                </c:pt>
                <c:pt idx="1">
                  <c:v>Italiani</c:v>
                </c:pt>
              </c:strCache>
            </c:strRef>
          </c:cat>
          <c:val>
            <c:numRef>
              <c:f>('Residenti '!$B$5,'Residenti '!$D$5)</c:f>
              <c:numCache>
                <c:formatCode>#,##0_ ;\-#,##0\ </c:formatCode>
                <c:ptCount val="2"/>
                <c:pt idx="0">
                  <c:v>550</c:v>
                </c:pt>
                <c:pt idx="1">
                  <c:v>7203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809798270893371"/>
          <c:y val="0.45946027016893182"/>
          <c:w val="0.19596541786743549"/>
          <c:h val="0.1853285906829215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straniera residente nel Comune di Pelago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'Residenti '!$J$5</c:f>
              <c:strCache>
                <c:ptCount val="1"/>
                <c:pt idx="0">
                  <c:v>F</c:v>
                </c:pt>
              </c:strCache>
            </c:strRef>
          </c:tx>
          <c:spPr>
            <a:ln w="19050"/>
          </c:spPr>
          <c:dLbls>
            <c:dLbl>
              <c:idx val="0"/>
              <c:layout>
                <c:manualLayout>
                  <c:x val="-3.9420289855072461E-2"/>
                  <c:y val="4.0557667934093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7971014492753575E-2"/>
                  <c:y val="3.54879594423320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95652173913043E-2"/>
                  <c:y val="5.0697084917617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4782608695652091E-2"/>
                  <c:y val="-5.5766793409379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CC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'Residenti '!$I$6:$I$17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'Residenti '!$J$6:$J$17</c:f>
              <c:numCache>
                <c:formatCode>#,##0_ ;\-#,##0\ </c:formatCode>
                <c:ptCount val="12"/>
                <c:pt idx="0">
                  <c:v>119</c:v>
                </c:pt>
                <c:pt idx="1">
                  <c:v>130</c:v>
                </c:pt>
                <c:pt idx="2">
                  <c:v>151</c:v>
                </c:pt>
                <c:pt idx="3">
                  <c:v>169</c:v>
                </c:pt>
                <c:pt idx="4">
                  <c:v>161</c:v>
                </c:pt>
                <c:pt idx="5">
                  <c:v>197</c:v>
                </c:pt>
                <c:pt idx="6">
                  <c:v>232</c:v>
                </c:pt>
                <c:pt idx="7">
                  <c:v>239</c:v>
                </c:pt>
                <c:pt idx="8">
                  <c:v>306</c:v>
                </c:pt>
                <c:pt idx="9">
                  <c:v>229</c:v>
                </c:pt>
                <c:pt idx="10" formatCode="General">
                  <c:v>232</c:v>
                </c:pt>
                <c:pt idx="11">
                  <c:v>243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'Residenti '!$L$5</c:f>
              <c:strCache>
                <c:ptCount val="1"/>
                <c:pt idx="0">
                  <c:v>M</c:v>
                </c:pt>
              </c:strCache>
            </c:strRef>
          </c:tx>
          <c:spPr>
            <a:ln w="19050"/>
          </c:spPr>
          <c:dLbls>
            <c:dLbl>
              <c:idx val="0"/>
              <c:layout>
                <c:manualLayout>
                  <c:x val="-3.7101449275362366E-2"/>
                  <c:y val="-5.5766793409379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478260869565214E-2"/>
                  <c:y val="-6.5906210392902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1739130434782612E-2"/>
                  <c:y val="-5.5766793409379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5023172394429846E-17"/>
                  <c:y val="-5.069708491761738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'Residenti '!$I$6:$I$17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'Residenti '!$L$6:$L$17</c:f>
              <c:numCache>
                <c:formatCode>#,##0_ ;\-#,##0\ </c:formatCode>
                <c:ptCount val="12"/>
                <c:pt idx="0">
                  <c:v>123</c:v>
                </c:pt>
                <c:pt idx="1">
                  <c:v>132</c:v>
                </c:pt>
                <c:pt idx="2">
                  <c:v>137</c:v>
                </c:pt>
                <c:pt idx="3">
                  <c:v>156</c:v>
                </c:pt>
                <c:pt idx="4">
                  <c:v>201</c:v>
                </c:pt>
                <c:pt idx="5">
                  <c:v>143</c:v>
                </c:pt>
                <c:pt idx="6">
                  <c:v>159</c:v>
                </c:pt>
                <c:pt idx="7">
                  <c:v>151</c:v>
                </c:pt>
                <c:pt idx="8">
                  <c:v>212</c:v>
                </c:pt>
                <c:pt idx="9">
                  <c:v>174</c:v>
                </c:pt>
                <c:pt idx="10">
                  <c:v>207</c:v>
                </c:pt>
                <c:pt idx="11">
                  <c:v>214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'Residenti '!$N$4</c:f>
              <c:strCache>
                <c:ptCount val="1"/>
                <c:pt idx="0">
                  <c:v>Minori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'Residenti '!$I$6:$I$17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'Residenti '!$N$6:$N$17</c:f>
              <c:numCache>
                <c:formatCode>#,##0_ ;\-#,##0\ </c:formatCode>
                <c:ptCount val="12"/>
                <c:pt idx="0">
                  <c:v>69</c:v>
                </c:pt>
                <c:pt idx="1">
                  <c:v>59</c:v>
                </c:pt>
                <c:pt idx="2">
                  <c:v>67</c:v>
                </c:pt>
                <c:pt idx="3">
                  <c:v>80</c:v>
                </c:pt>
                <c:pt idx="4">
                  <c:v>55</c:v>
                </c:pt>
                <c:pt idx="5">
                  <c:v>64</c:v>
                </c:pt>
                <c:pt idx="6">
                  <c:v>69</c:v>
                </c:pt>
                <c:pt idx="7">
                  <c:v>69</c:v>
                </c:pt>
                <c:pt idx="8">
                  <c:v>80</c:v>
                </c:pt>
                <c:pt idx="9">
                  <c:v>77</c:v>
                </c:pt>
                <c:pt idx="10">
                  <c:v>76</c:v>
                </c:pt>
                <c:pt idx="11">
                  <c:v>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'Residenti '!$P$4</c:f>
              <c:strCache>
                <c:ptCount val="1"/>
                <c:pt idx="0">
                  <c:v>Totale</c:v>
                </c:pt>
              </c:strCache>
            </c:strRef>
          </c:tx>
          <c:spPr>
            <a:ln w="19050">
              <a:solidFill>
                <a:srgbClr val="FFFF00"/>
              </a:solidFill>
            </a:ln>
          </c:spPr>
          <c:marker>
            <c:spPr>
              <a:ln>
                <a:solidFill>
                  <a:srgbClr val="FFFF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'Residenti '!$I$6:$I$17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'Residenti '!$P$6:$P$17</c:f>
              <c:numCache>
                <c:formatCode>#,##0_ ;\-#,##0\ </c:formatCode>
                <c:ptCount val="12"/>
                <c:pt idx="0">
                  <c:v>311</c:v>
                </c:pt>
                <c:pt idx="1">
                  <c:v>321</c:v>
                </c:pt>
                <c:pt idx="2">
                  <c:v>355</c:v>
                </c:pt>
                <c:pt idx="3">
                  <c:v>405</c:v>
                </c:pt>
                <c:pt idx="4">
                  <c:v>417</c:v>
                </c:pt>
                <c:pt idx="5">
                  <c:v>404</c:v>
                </c:pt>
                <c:pt idx="6">
                  <c:v>460</c:v>
                </c:pt>
                <c:pt idx="7">
                  <c:v>459</c:v>
                </c:pt>
                <c:pt idx="8">
                  <c:v>598</c:v>
                </c:pt>
                <c:pt idx="9">
                  <c:v>480</c:v>
                </c:pt>
                <c:pt idx="10">
                  <c:v>515</c:v>
                </c:pt>
                <c:pt idx="11">
                  <c:v>550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67008"/>
        <c:axId val="38668544"/>
      </c:lineChart>
      <c:catAx>
        <c:axId val="3866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38668544"/>
        <c:crosses val="autoZero"/>
        <c:auto val="1"/>
        <c:lblAlgn val="ctr"/>
        <c:lblOffset val="100"/>
        <c:noMultiLvlLbl val="0"/>
      </c:catAx>
      <c:valAx>
        <c:axId val="38668544"/>
        <c:scaling>
          <c:orientation val="minMax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3866700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degli stranieri residenti nel Comune di Pelago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'Classi di età'!$C$5:$C$8</c:f>
              <c:strCache>
                <c:ptCount val="4"/>
                <c:pt idx="0">
                  <c:v>0-17</c:v>
                </c:pt>
                <c:pt idx="1">
                  <c:v>18-49</c:v>
                </c:pt>
                <c:pt idx="2">
                  <c:v>50-65</c:v>
                </c:pt>
                <c:pt idx="3">
                  <c:v>Oltre 65</c:v>
                </c:pt>
              </c:strCache>
            </c:strRef>
          </c:cat>
          <c:val>
            <c:numRef>
              <c:f>'Classi di età'!$E$5:$E$8</c:f>
              <c:numCache>
                <c:formatCode>#,##0_ ;\-#,##0\ </c:formatCode>
                <c:ptCount val="4"/>
                <c:pt idx="0">
                  <c:v>93</c:v>
                </c:pt>
                <c:pt idx="1">
                  <c:v>334</c:v>
                </c:pt>
                <c:pt idx="2">
                  <c:v>100</c:v>
                </c:pt>
                <c:pt idx="3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Andamento popolazione straniera negli ultimi anni per i primi 5 paesi maggiormente rilevanti
</a:t>
            </a:r>
          </a:p>
        </c:rich>
      </c:tx>
      <c:layout>
        <c:manualLayout>
          <c:xMode val="edge"/>
          <c:yMode val="edge"/>
          <c:x val="0.10201377952755918"/>
          <c:y val="1.4550414344274383E-2"/>
        </c:manualLayout>
      </c:layout>
      <c:overlay val="0"/>
      <c:spPr>
        <a:gradFill rotWithShape="1">
          <a:gsLst>
            <a:gs pos="0">
              <a:schemeClr val="accent1">
                <a:tint val="50000"/>
                <a:satMod val="300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3.1250063578417156E-2"/>
          <c:y val="0.24157303370786534"/>
          <c:w val="0.69583474901275377"/>
          <c:h val="0.598314606741573"/>
        </c:manualLayout>
      </c:layout>
      <c:lineChart>
        <c:grouping val="standard"/>
        <c:varyColors val="0"/>
        <c:ser>
          <c:idx val="2"/>
          <c:order val="0"/>
          <c:tx>
            <c:strRef>
              <c:f>Nazionalità!$A$5</c:f>
              <c:strCache>
                <c:ptCount val="1"/>
                <c:pt idx="0">
                  <c:v> Romania </c:v>
                </c:pt>
              </c:strCache>
            </c:strRef>
          </c:tx>
          <c:marker>
            <c:symbol val="none"/>
          </c:marker>
          <c:cat>
            <c:strRef>
              <c:f>Nazionalità!$E$3:$M$4</c:f>
              <c:strCache>
                <c:ptCount val="9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  <c:pt idx="8">
                  <c:v>Totale 2009</c:v>
                </c:pt>
              </c:strCache>
            </c:strRef>
          </c:cat>
          <c:val>
            <c:numRef>
              <c:f>Nazionalità!$E$5:$M$5</c:f>
              <c:numCache>
                <c:formatCode>#,##0_ ;\-#,##0\ </c:formatCode>
                <c:ptCount val="9"/>
                <c:pt idx="0">
                  <c:v>139</c:v>
                </c:pt>
                <c:pt idx="1">
                  <c:v>136</c:v>
                </c:pt>
                <c:pt idx="2">
                  <c:v>137</c:v>
                </c:pt>
                <c:pt idx="3">
                  <c:v>140</c:v>
                </c:pt>
                <c:pt idx="4">
                  <c:v>111</c:v>
                </c:pt>
                <c:pt idx="5">
                  <c:v>119</c:v>
                </c:pt>
                <c:pt idx="6">
                  <c:v>83</c:v>
                </c:pt>
                <c:pt idx="7">
                  <c:v>80</c:v>
                </c:pt>
                <c:pt idx="8">
                  <c:v>68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Nazionalità!$A$6</c:f>
              <c:strCache>
                <c:ptCount val="1"/>
                <c:pt idx="0">
                  <c:v> Albania </c:v>
                </c:pt>
              </c:strCache>
            </c:strRef>
          </c:tx>
          <c:marker>
            <c:symbol val="none"/>
          </c:marker>
          <c:cat>
            <c:strRef>
              <c:f>Nazionalità!$E$3:$M$4</c:f>
              <c:strCache>
                <c:ptCount val="9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  <c:pt idx="8">
                  <c:v>Totale 2009</c:v>
                </c:pt>
              </c:strCache>
            </c:strRef>
          </c:cat>
          <c:val>
            <c:numRef>
              <c:f>Nazionalità!$E$6:$M$6</c:f>
              <c:numCache>
                <c:formatCode>#,##0_ ;\-#,##0\ </c:formatCode>
                <c:ptCount val="9"/>
                <c:pt idx="0">
                  <c:v>123</c:v>
                </c:pt>
                <c:pt idx="1">
                  <c:v>118</c:v>
                </c:pt>
                <c:pt idx="2">
                  <c:v>104</c:v>
                </c:pt>
                <c:pt idx="3">
                  <c:v>153</c:v>
                </c:pt>
                <c:pt idx="4">
                  <c:v>124</c:v>
                </c:pt>
                <c:pt idx="5">
                  <c:v>122</c:v>
                </c:pt>
                <c:pt idx="6">
                  <c:v>119</c:v>
                </c:pt>
                <c:pt idx="7">
                  <c:v>130</c:v>
                </c:pt>
                <c:pt idx="8">
                  <c:v>136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Nazionalità!$A$7</c:f>
              <c:strCache>
                <c:ptCount val="1"/>
                <c:pt idx="0">
                  <c:v> Nigeria 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Nazionalità!$E$3:$M$4</c:f>
              <c:strCache>
                <c:ptCount val="9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  <c:pt idx="8">
                  <c:v>Totale 2009</c:v>
                </c:pt>
              </c:strCache>
            </c:strRef>
          </c:cat>
          <c:val>
            <c:numRef>
              <c:f>Nazionalità!$E$7:$M$7</c:f>
              <c:numCache>
                <c:formatCode>#,##0_ ;\-#,##0\ </c:formatCode>
                <c:ptCount val="9"/>
                <c:pt idx="0">
                  <c:v>29</c:v>
                </c:pt>
                <c:pt idx="1">
                  <c:v>27</c:v>
                </c:pt>
                <c:pt idx="2">
                  <c:v>19</c:v>
                </c:pt>
                <c:pt idx="3">
                  <c:v>18</c:v>
                </c:pt>
                <c:pt idx="4">
                  <c:v>10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Nazionalità!$A$8</c:f>
              <c:strCache>
                <c:ptCount val="1"/>
                <c:pt idx="0">
                  <c:v> Macedonia 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strRef>
              <c:f>Nazionalità!$E$3:$M$4</c:f>
              <c:strCache>
                <c:ptCount val="9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  <c:pt idx="8">
                  <c:v>Totale 2009</c:v>
                </c:pt>
              </c:strCache>
            </c:strRef>
          </c:cat>
          <c:val>
            <c:numRef>
              <c:f>Nazionalità!$E$8:$M$8</c:f>
              <c:numCache>
                <c:formatCode>#,##0_ ;\-#,##0\ </c:formatCode>
                <c:ptCount val="9"/>
                <c:pt idx="0">
                  <c:v>27</c:v>
                </c:pt>
                <c:pt idx="1">
                  <c:v>27</c:v>
                </c:pt>
                <c:pt idx="2">
                  <c:v>21</c:v>
                </c:pt>
                <c:pt idx="3">
                  <c:v>13</c:v>
                </c:pt>
                <c:pt idx="4">
                  <c:v>10</c:v>
                </c:pt>
                <c:pt idx="5">
                  <c:v>12</c:v>
                </c:pt>
                <c:pt idx="6">
                  <c:v>9</c:v>
                </c:pt>
                <c:pt idx="7">
                  <c:v>8</c:v>
                </c:pt>
                <c:pt idx="8">
                  <c:v>9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Nazionalità!$A$9</c:f>
              <c:strCache>
                <c:ptCount val="1"/>
                <c:pt idx="0">
                  <c:v> Marocco 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Nazionalità!$E$3:$M$4</c:f>
              <c:strCache>
                <c:ptCount val="9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  <c:pt idx="8">
                  <c:v>Totale 2009</c:v>
                </c:pt>
              </c:strCache>
            </c:strRef>
          </c:cat>
          <c:val>
            <c:numRef>
              <c:f>Nazionalità!$E$9:$M$9</c:f>
              <c:numCache>
                <c:formatCode>#,##0_ ;\-#,##0\ </c:formatCode>
                <c:ptCount val="9"/>
                <c:pt idx="0">
                  <c:v>19</c:v>
                </c:pt>
                <c:pt idx="1">
                  <c:v>15</c:v>
                </c:pt>
                <c:pt idx="2">
                  <c:v>18</c:v>
                </c:pt>
                <c:pt idx="3">
                  <c:v>30</c:v>
                </c:pt>
                <c:pt idx="4">
                  <c:v>25</c:v>
                </c:pt>
                <c:pt idx="5">
                  <c:v>24</c:v>
                </c:pt>
                <c:pt idx="6">
                  <c:v>31</c:v>
                </c:pt>
                <c:pt idx="7">
                  <c:v>30</c:v>
                </c:pt>
                <c:pt idx="8">
                  <c:v>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90656"/>
        <c:axId val="38792576"/>
      </c:lineChart>
      <c:catAx>
        <c:axId val="38790656"/>
        <c:scaling>
          <c:orientation val="maxMin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38792576"/>
        <c:crosses val="autoZero"/>
        <c:auto val="1"/>
        <c:lblAlgn val="ctr"/>
        <c:lblOffset val="100"/>
        <c:noMultiLvlLbl val="0"/>
      </c:catAx>
      <c:valAx>
        <c:axId val="38792576"/>
        <c:scaling>
          <c:orientation val="minMax"/>
        </c:scaling>
        <c:delete val="0"/>
        <c:axPos val="r"/>
        <c:majorGridlines/>
        <c:minorGridlines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38790656"/>
        <c:crosses val="autoZero"/>
        <c:crossBetween val="between"/>
      </c:valAx>
      <c:spPr>
        <a:ln w="25400" cmpd="sng"/>
      </c:spPr>
    </c:plotArea>
    <c:legend>
      <c:legendPos val="r"/>
      <c:layout>
        <c:manualLayout>
          <c:xMode val="edge"/>
          <c:yMode val="edge"/>
          <c:x val="0.81666841644794452"/>
          <c:y val="0.41853932584269682"/>
          <c:w val="0.16458377077865258"/>
          <c:h val="0.38764044943820231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2">
        <a:lumMod val="75000"/>
      </a:schemeClr>
    </a:solidFill>
    <a:ln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dei minori stranieri residenti nel Comune di Pelago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Minori!$D$5:$D$7</c:f>
              <c:numCache>
                <c:formatCode>#,##0_ ;\-#,##0\ </c:formatCode>
                <c:ptCount val="3"/>
                <c:pt idx="0">
                  <c:v>47</c:v>
                </c:pt>
                <c:pt idx="1">
                  <c:v>37</c:v>
                </c:pt>
                <c:pt idx="2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Divisione per classi di età dei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Minori!$F$5:$F$7</c:f>
              <c:numCache>
                <c:formatCode>#,##0_ ;\-#,##0\ </c:formatCode>
                <c:ptCount val="3"/>
                <c:pt idx="0">
                  <c:v>44</c:v>
                </c:pt>
                <c:pt idx="1">
                  <c:v>27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%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(Minori!$F$4,Minori!$H$4)</c:f>
              <c:strCache>
                <c:ptCount val="2"/>
                <c:pt idx="0">
                  <c:v>Nati in Italia</c:v>
                </c:pt>
                <c:pt idx="1">
                  <c:v>Nati all'estero</c:v>
                </c:pt>
              </c:strCache>
            </c:strRef>
          </c:cat>
          <c:val>
            <c:numRef>
              <c:f>(Minori!$F$8,Minori!$H$8)</c:f>
              <c:numCache>
                <c:formatCode>#,##0_ ;\-#,##0\ </c:formatCode>
                <c:ptCount val="2"/>
                <c:pt idx="0">
                  <c:v>73</c:v>
                </c:pt>
                <c:pt idx="1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8"/>
    </mc:Choice>
    <mc:Fallback>
      <c:style val="48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Nuclei familiari stranieri residenti nel Comune di Pelago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9166726006522627E-2"/>
          <c:y val="0.26792502197269707"/>
          <c:w val="0.93958524492440776"/>
          <c:h val="0.57735955439186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'Famiglie '!$B$4</c:f>
              <c:strCache>
                <c:ptCount val="1"/>
                <c:pt idx="0">
                  <c:v>Numero componenti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313898369070598E-2"/>
                  <c:y val="-4.1391595446921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592123751809592E-2"/>
                  <c:y val="-9.591785723302216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037024278337591E-2"/>
                  <c:y val="-4.47839010025568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357029927634285E-2"/>
                  <c:y val="1.2668632395359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3801930454162226E-2"/>
                  <c:y val="1.00876233748968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8301431212178832E-3"/>
                  <c:y val="1.5405901986296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191706075851316E-3"/>
                  <c:y val="1.00876233748968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962851771004165E-3"/>
                  <c:y val="-1.0829390606072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'Famiglie '!$B$5:$B$11</c:f>
              <c:numCache>
                <c:formatCode>#,##0_ ;\-#,##0\ 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</c:numCache>
            </c:numRef>
          </c:cat>
          <c:val>
            <c:numRef>
              <c:f>'Famiglie '!$D$5:$D$11</c:f>
              <c:numCache>
                <c:formatCode>0.0%</c:formatCode>
                <c:ptCount val="7"/>
                <c:pt idx="0">
                  <c:v>0.63754045307443363</c:v>
                </c:pt>
                <c:pt idx="1">
                  <c:v>0.12297734627831715</c:v>
                </c:pt>
                <c:pt idx="2">
                  <c:v>0.12297734627831715</c:v>
                </c:pt>
                <c:pt idx="3">
                  <c:v>7.1197411003236247E-2</c:v>
                </c:pt>
                <c:pt idx="4">
                  <c:v>3.5598705501618123E-2</c:v>
                </c:pt>
                <c:pt idx="5">
                  <c:v>6.4724919093851136E-3</c:v>
                </c:pt>
                <c:pt idx="6">
                  <c:v>3.2362459546925568E-3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39613184"/>
        <c:axId val="39614720"/>
        <c:axId val="0"/>
      </c:bar3DChart>
      <c:catAx>
        <c:axId val="39613184"/>
        <c:scaling>
          <c:orientation val="minMax"/>
        </c:scaling>
        <c:delete val="0"/>
        <c:axPos val="b"/>
        <c:numFmt formatCode="#,##0_ ;\-#,##0\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39614720"/>
        <c:crosses val="autoZero"/>
        <c:auto val="1"/>
        <c:lblAlgn val="ctr"/>
        <c:lblOffset val="100"/>
        <c:noMultiLvlLbl val="0"/>
      </c:catAx>
      <c:valAx>
        <c:axId val="3961472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396131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958398950131263"/>
          <c:y val="0.12830210509400611"/>
          <c:w val="0.31875065616797926"/>
          <c:h val="9.0565964968664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Famiglie monocomponenti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'Famiglie '!$E$4:$G$4</c:f>
              <c:strCache>
                <c:ptCount val="3"/>
                <c:pt idx="0">
                  <c:v>F</c:v>
                </c:pt>
                <c:pt idx="1">
                  <c:v>M</c:v>
                </c:pt>
                <c:pt idx="2">
                  <c:v>Minori</c:v>
                </c:pt>
              </c:strCache>
            </c:strRef>
          </c:cat>
          <c:val>
            <c:numRef>
              <c:f>'Famiglie '!$E$5:$G$5</c:f>
              <c:numCache>
                <c:formatCode>#,##0_ ;\-#,##0\ </c:formatCode>
                <c:ptCount val="3"/>
                <c:pt idx="0">
                  <c:v>109</c:v>
                </c:pt>
                <c:pt idx="1">
                  <c:v>88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190500</xdr:rowOff>
    </xdr:from>
    <xdr:to>
      <xdr:col>6</xdr:col>
      <xdr:colOff>600075</xdr:colOff>
      <xdr:row>31</xdr:row>
      <xdr:rowOff>180975</xdr:rowOff>
    </xdr:to>
    <xdr:graphicFrame macro="">
      <xdr:nvGraphicFramePr>
        <xdr:cNvPr id="1145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19</xdr:row>
      <xdr:rowOff>0</xdr:rowOff>
    </xdr:from>
    <xdr:to>
      <xdr:col>16</xdr:col>
      <xdr:colOff>600075</xdr:colOff>
      <xdr:row>32</xdr:row>
      <xdr:rowOff>28575</xdr:rowOff>
    </xdr:to>
    <xdr:graphicFrame macro="">
      <xdr:nvGraphicFramePr>
        <xdr:cNvPr id="1146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</xdr:rowOff>
    </xdr:from>
    <xdr:to>
      <xdr:col>6</xdr:col>
      <xdr:colOff>600075</xdr:colOff>
      <xdr:row>23</xdr:row>
      <xdr:rowOff>0</xdr:rowOff>
    </xdr:to>
    <xdr:graphicFrame macro="">
      <xdr:nvGraphicFramePr>
        <xdr:cNvPr id="4157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57150</xdr:rowOff>
    </xdr:from>
    <xdr:to>
      <xdr:col>20</xdr:col>
      <xdr:colOff>304800</xdr:colOff>
      <xdr:row>18</xdr:row>
      <xdr:rowOff>19050</xdr:rowOff>
    </xdr:to>
    <xdr:graphicFrame macro="">
      <xdr:nvGraphicFramePr>
        <xdr:cNvPr id="6205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28575</xdr:rowOff>
    </xdr:from>
    <xdr:to>
      <xdr:col>5</xdr:col>
      <xdr:colOff>600075</xdr:colOff>
      <xdr:row>22</xdr:row>
      <xdr:rowOff>0</xdr:rowOff>
    </xdr:to>
    <xdr:graphicFrame macro="">
      <xdr:nvGraphicFramePr>
        <xdr:cNvPr id="837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476250</xdr:colOff>
      <xdr:row>9</xdr:row>
      <xdr:rowOff>38100</xdr:rowOff>
    </xdr:from>
    <xdr:to>
      <xdr:col>17</xdr:col>
      <xdr:colOff>447675</xdr:colOff>
      <xdr:row>22</xdr:row>
      <xdr:rowOff>0</xdr:rowOff>
    </xdr:to>
    <xdr:graphicFrame macro="">
      <xdr:nvGraphicFramePr>
        <xdr:cNvPr id="8374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9</xdr:row>
      <xdr:rowOff>38100</xdr:rowOff>
    </xdr:from>
    <xdr:to>
      <xdr:col>11</xdr:col>
      <xdr:colOff>409575</xdr:colOff>
      <xdr:row>22</xdr:row>
      <xdr:rowOff>0</xdr:rowOff>
    </xdr:to>
    <xdr:graphicFrame macro="">
      <xdr:nvGraphicFramePr>
        <xdr:cNvPr id="8375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0</xdr:row>
      <xdr:rowOff>28575</xdr:rowOff>
    </xdr:from>
    <xdr:to>
      <xdr:col>14</xdr:col>
      <xdr:colOff>381000</xdr:colOff>
      <xdr:row>14</xdr:row>
      <xdr:rowOff>47625</xdr:rowOff>
    </xdr:to>
    <xdr:graphicFrame macro="">
      <xdr:nvGraphicFramePr>
        <xdr:cNvPr id="14457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14</xdr:row>
      <xdr:rowOff>76200</xdr:rowOff>
    </xdr:from>
    <xdr:to>
      <xdr:col>14</xdr:col>
      <xdr:colOff>390525</xdr:colOff>
      <xdr:row>27</xdr:row>
      <xdr:rowOff>28575</xdr:rowOff>
    </xdr:to>
    <xdr:graphicFrame macro="">
      <xdr:nvGraphicFramePr>
        <xdr:cNvPr id="14458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showRowColHeaders="0" workbookViewId="0">
      <selection activeCell="P18" sqref="P18"/>
    </sheetView>
  </sheetViews>
  <sheetFormatPr defaultRowHeight="15" x14ac:dyDescent="0.25"/>
  <cols>
    <col min="1" max="1" width="4.140625" style="3" customWidth="1"/>
    <col min="2" max="3" width="6.5703125" style="3" bestFit="1" customWidth="1"/>
  </cols>
  <sheetData>
    <row r="1" spans="1:17" ht="21" customHeight="1" thickBot="1" x14ac:dyDescent="0.3"/>
    <row r="2" spans="1:17" ht="15" customHeight="1" x14ac:dyDescent="0.25">
      <c r="B2" s="35" t="s">
        <v>17</v>
      </c>
      <c r="C2" s="36"/>
      <c r="D2" s="36"/>
      <c r="E2" s="36"/>
      <c r="F2" s="36"/>
      <c r="G2" s="37"/>
      <c r="I2" s="35" t="s">
        <v>18</v>
      </c>
      <c r="J2" s="36"/>
      <c r="K2" s="36"/>
      <c r="L2" s="36"/>
      <c r="M2" s="36"/>
      <c r="N2" s="36"/>
      <c r="O2" s="36"/>
      <c r="P2" s="36"/>
      <c r="Q2" s="37"/>
    </row>
    <row r="3" spans="1:17" ht="15" customHeight="1" thickBot="1" x14ac:dyDescent="0.3">
      <c r="B3" s="38"/>
      <c r="C3" s="39"/>
      <c r="D3" s="39"/>
      <c r="E3" s="39"/>
      <c r="F3" s="39"/>
      <c r="G3" s="40"/>
      <c r="I3" s="38"/>
      <c r="J3" s="39"/>
      <c r="K3" s="39"/>
      <c r="L3" s="39"/>
      <c r="M3" s="39"/>
      <c r="N3" s="39"/>
      <c r="O3" s="39"/>
      <c r="P3" s="39"/>
      <c r="Q3" s="40"/>
    </row>
    <row r="4" spans="1:17" x14ac:dyDescent="0.25">
      <c r="A4" s="4"/>
      <c r="B4" s="47" t="s">
        <v>6</v>
      </c>
      <c r="C4" s="42"/>
      <c r="D4" s="47" t="s">
        <v>7</v>
      </c>
      <c r="E4" s="42"/>
      <c r="F4" s="47" t="s">
        <v>8</v>
      </c>
      <c r="G4" s="42"/>
      <c r="I4" s="5" t="s">
        <v>9</v>
      </c>
      <c r="J4" s="41" t="s">
        <v>0</v>
      </c>
      <c r="K4" s="43"/>
      <c r="L4" s="43"/>
      <c r="M4" s="42"/>
      <c r="N4" s="41" t="s">
        <v>5</v>
      </c>
      <c r="O4" s="42"/>
      <c r="P4" s="43" t="s">
        <v>8</v>
      </c>
      <c r="Q4" s="42"/>
    </row>
    <row r="5" spans="1:17" x14ac:dyDescent="0.25">
      <c r="A5" s="4"/>
      <c r="B5" s="48">
        <v>550</v>
      </c>
      <c r="C5" s="48"/>
      <c r="D5" s="48">
        <f>F5-B5</f>
        <v>7203</v>
      </c>
      <c r="E5" s="48"/>
      <c r="F5" s="48">
        <v>7753</v>
      </c>
      <c r="G5" s="48"/>
      <c r="I5" s="23"/>
      <c r="J5" s="46" t="s">
        <v>3</v>
      </c>
      <c r="K5" s="44"/>
      <c r="L5" s="44" t="s">
        <v>4</v>
      </c>
      <c r="M5" s="45"/>
      <c r="N5" s="46"/>
      <c r="O5" s="45"/>
      <c r="P5" s="44"/>
      <c r="Q5" s="45"/>
    </row>
    <row r="6" spans="1:17" ht="15" customHeight="1" x14ac:dyDescent="0.25">
      <c r="A6" s="4"/>
      <c r="B6" s="4"/>
      <c r="C6" s="4"/>
      <c r="I6" s="27">
        <v>2006</v>
      </c>
      <c r="J6" s="49">
        <v>119</v>
      </c>
      <c r="K6" s="49">
        <v>119</v>
      </c>
      <c r="L6" s="49">
        <v>123</v>
      </c>
      <c r="M6" s="49">
        <v>123</v>
      </c>
      <c r="N6" s="49">
        <v>69</v>
      </c>
      <c r="O6" s="49">
        <v>69</v>
      </c>
      <c r="P6" s="49">
        <f>+J6+L6+N6</f>
        <v>311</v>
      </c>
      <c r="Q6" s="49"/>
    </row>
    <row r="7" spans="1:17" x14ac:dyDescent="0.25">
      <c r="A7" s="4"/>
      <c r="B7" s="4"/>
      <c r="C7" s="4"/>
      <c r="I7" s="27">
        <v>2007</v>
      </c>
      <c r="J7" s="49">
        <v>130</v>
      </c>
      <c r="K7" s="49">
        <v>130</v>
      </c>
      <c r="L7" s="49">
        <v>132</v>
      </c>
      <c r="M7" s="49">
        <v>132</v>
      </c>
      <c r="N7" s="49">
        <v>59</v>
      </c>
      <c r="O7" s="49">
        <v>59</v>
      </c>
      <c r="P7" s="49">
        <f>+J7+L7+N7</f>
        <v>321</v>
      </c>
      <c r="Q7" s="49"/>
    </row>
    <row r="8" spans="1:17" x14ac:dyDescent="0.25">
      <c r="A8" s="4"/>
      <c r="B8" s="16"/>
      <c r="C8" s="15"/>
      <c r="D8" s="15"/>
      <c r="I8" s="27">
        <v>2008</v>
      </c>
      <c r="J8" s="49">
        <v>151</v>
      </c>
      <c r="K8" s="49"/>
      <c r="L8" s="49">
        <v>137</v>
      </c>
      <c r="M8" s="49"/>
      <c r="N8" s="49">
        <v>67</v>
      </c>
      <c r="O8" s="49"/>
      <c r="P8" s="49">
        <v>355</v>
      </c>
      <c r="Q8" s="49"/>
    </row>
    <row r="9" spans="1:17" x14ac:dyDescent="0.25">
      <c r="A9" s="4"/>
      <c r="B9" s="16"/>
      <c r="C9" s="15"/>
      <c r="D9" s="15"/>
      <c r="I9" s="27">
        <v>2009</v>
      </c>
      <c r="J9" s="49">
        <v>169</v>
      </c>
      <c r="K9" s="49"/>
      <c r="L9" s="49">
        <v>156</v>
      </c>
      <c r="M9" s="49"/>
      <c r="N9" s="49">
        <v>80</v>
      </c>
      <c r="O9" s="49"/>
      <c r="P9" s="49">
        <f>+J9+L9+N9</f>
        <v>405</v>
      </c>
      <c r="Q9" s="49"/>
    </row>
    <row r="10" spans="1:17" x14ac:dyDescent="0.25">
      <c r="A10" s="4"/>
      <c r="B10" s="16"/>
      <c r="C10" s="15"/>
      <c r="D10" s="15"/>
      <c r="I10" s="27">
        <v>2010</v>
      </c>
      <c r="J10" s="49">
        <v>161</v>
      </c>
      <c r="K10" s="49"/>
      <c r="L10" s="49">
        <v>201</v>
      </c>
      <c r="M10" s="49"/>
      <c r="N10" s="49">
        <v>55</v>
      </c>
      <c r="O10" s="49"/>
      <c r="P10" s="49">
        <f>+J10+L10+N10</f>
        <v>417</v>
      </c>
      <c r="Q10" s="49"/>
    </row>
    <row r="11" spans="1:17" s="19" customFormat="1" x14ac:dyDescent="0.25">
      <c r="A11" s="4"/>
      <c r="B11" s="16"/>
      <c r="C11" s="15"/>
      <c r="D11" s="15"/>
      <c r="I11" s="27">
        <v>2011</v>
      </c>
      <c r="J11" s="49">
        <v>197</v>
      </c>
      <c r="K11" s="49"/>
      <c r="L11" s="49">
        <v>143</v>
      </c>
      <c r="M11" s="49"/>
      <c r="N11" s="49">
        <v>64</v>
      </c>
      <c r="O11" s="49"/>
      <c r="P11" s="49">
        <f>+J11+L11+N11</f>
        <v>404</v>
      </c>
      <c r="Q11" s="49"/>
    </row>
    <row r="12" spans="1:17" s="20" customFormat="1" x14ac:dyDescent="0.25">
      <c r="A12" s="4"/>
      <c r="B12" s="16"/>
      <c r="C12" s="15"/>
      <c r="D12" s="15"/>
      <c r="I12" s="27">
        <v>2012</v>
      </c>
      <c r="J12" s="49">
        <v>232</v>
      </c>
      <c r="K12" s="49"/>
      <c r="L12" s="49">
        <v>159</v>
      </c>
      <c r="M12" s="49"/>
      <c r="N12" s="49">
        <v>69</v>
      </c>
      <c r="O12" s="49"/>
      <c r="P12" s="49">
        <f>+J12+L12+N12</f>
        <v>460</v>
      </c>
      <c r="Q12" s="49"/>
    </row>
    <row r="13" spans="1:17" s="21" customFormat="1" x14ac:dyDescent="0.25">
      <c r="A13" s="4"/>
      <c r="B13" s="16"/>
      <c r="C13" s="15"/>
      <c r="D13" s="15"/>
      <c r="I13" s="27">
        <v>2013</v>
      </c>
      <c r="J13" s="52">
        <v>239</v>
      </c>
      <c r="K13" s="54"/>
      <c r="L13" s="52">
        <v>151</v>
      </c>
      <c r="M13" s="54"/>
      <c r="N13" s="52">
        <v>69</v>
      </c>
      <c r="O13" s="54"/>
      <c r="P13" s="52">
        <v>459</v>
      </c>
      <c r="Q13" s="54"/>
    </row>
    <row r="14" spans="1:17" s="25" customFormat="1" x14ac:dyDescent="0.25">
      <c r="A14" s="4"/>
      <c r="B14" s="16"/>
      <c r="C14" s="15"/>
      <c r="D14" s="15"/>
      <c r="I14" s="27">
        <v>2014</v>
      </c>
      <c r="J14" s="52">
        <v>306</v>
      </c>
      <c r="K14" s="54"/>
      <c r="L14" s="52">
        <v>212</v>
      </c>
      <c r="M14" s="54"/>
      <c r="N14" s="52">
        <v>80</v>
      </c>
      <c r="O14" s="54"/>
      <c r="P14" s="52">
        <v>598</v>
      </c>
      <c r="Q14" s="54"/>
    </row>
    <row r="15" spans="1:17" s="26" customFormat="1" x14ac:dyDescent="0.25">
      <c r="A15" s="4"/>
      <c r="B15" s="16"/>
      <c r="C15" s="15"/>
      <c r="D15" s="15"/>
      <c r="I15" s="27">
        <v>2015</v>
      </c>
      <c r="J15" s="52">
        <v>229</v>
      </c>
      <c r="K15" s="54"/>
      <c r="L15" s="52">
        <v>174</v>
      </c>
      <c r="M15" s="54"/>
      <c r="N15" s="52">
        <v>77</v>
      </c>
      <c r="O15" s="54"/>
      <c r="P15" s="52">
        <v>480</v>
      </c>
      <c r="Q15" s="54"/>
    </row>
    <row r="16" spans="1:17" s="33" customFormat="1" x14ac:dyDescent="0.25">
      <c r="A16" s="4"/>
      <c r="B16" s="16"/>
      <c r="C16" s="15"/>
      <c r="D16" s="15"/>
      <c r="I16" s="27">
        <v>2016</v>
      </c>
      <c r="J16" s="50">
        <v>232</v>
      </c>
      <c r="K16" s="51"/>
      <c r="L16" s="52">
        <v>207</v>
      </c>
      <c r="M16" s="53"/>
      <c r="N16" s="52">
        <v>76</v>
      </c>
      <c r="O16" s="53"/>
      <c r="P16" s="52">
        <v>515</v>
      </c>
      <c r="Q16" s="53"/>
    </row>
    <row r="17" spans="1:17" x14ac:dyDescent="0.25">
      <c r="A17" s="4"/>
      <c r="B17" s="16"/>
      <c r="C17" s="15"/>
      <c r="D17" s="15"/>
      <c r="I17" s="27">
        <v>2017</v>
      </c>
      <c r="J17" s="52">
        <v>243</v>
      </c>
      <c r="K17" s="54"/>
      <c r="L17" s="52">
        <v>214</v>
      </c>
      <c r="M17" s="54"/>
      <c r="N17" s="52">
        <v>93</v>
      </c>
      <c r="O17" s="54"/>
      <c r="P17" s="52">
        <f>N17+L17+J17</f>
        <v>550</v>
      </c>
      <c r="Q17" s="54"/>
    </row>
    <row r="18" spans="1:17" x14ac:dyDescent="0.25">
      <c r="A18" s="4"/>
      <c r="B18" s="4"/>
      <c r="C18" s="4"/>
    </row>
    <row r="19" spans="1:17" x14ac:dyDescent="0.25">
      <c r="A19" s="4"/>
      <c r="B19" s="4"/>
      <c r="C19" s="4"/>
    </row>
    <row r="20" spans="1:17" x14ac:dyDescent="0.25">
      <c r="A20" s="4"/>
      <c r="B20" s="4"/>
      <c r="C20" s="4"/>
    </row>
    <row r="21" spans="1:17" x14ac:dyDescent="0.25">
      <c r="A21" s="4"/>
      <c r="B21" s="4"/>
      <c r="C21" s="4"/>
    </row>
    <row r="22" spans="1:17" x14ac:dyDescent="0.25">
      <c r="A22" s="4"/>
      <c r="B22" s="4"/>
      <c r="C22" s="4"/>
    </row>
    <row r="23" spans="1:17" x14ac:dyDescent="0.25">
      <c r="A23" s="4"/>
      <c r="B23" s="4"/>
      <c r="C23" s="4"/>
    </row>
    <row r="24" spans="1:17" x14ac:dyDescent="0.25">
      <c r="A24" s="4"/>
      <c r="B24" s="4"/>
      <c r="C24" s="4"/>
    </row>
    <row r="25" spans="1:17" x14ac:dyDescent="0.25">
      <c r="A25" s="4"/>
      <c r="B25" s="4"/>
      <c r="C25" s="4"/>
    </row>
    <row r="26" spans="1:17" x14ac:dyDescent="0.25">
      <c r="A26" s="4"/>
      <c r="B26" s="4"/>
      <c r="C26" s="4"/>
    </row>
    <row r="27" spans="1:17" x14ac:dyDescent="0.25">
      <c r="A27" s="4"/>
      <c r="B27" s="4"/>
      <c r="C27" s="4"/>
    </row>
    <row r="28" spans="1:17" x14ac:dyDescent="0.25">
      <c r="A28" s="4"/>
      <c r="B28" s="4"/>
      <c r="C28" s="4"/>
    </row>
    <row r="29" spans="1:17" x14ac:dyDescent="0.25">
      <c r="A29" s="4"/>
      <c r="B29" s="4"/>
      <c r="C29" s="4"/>
    </row>
    <row r="30" spans="1:17" x14ac:dyDescent="0.25">
      <c r="A30" s="4"/>
      <c r="B30" s="4"/>
      <c r="C30" s="4"/>
    </row>
    <row r="31" spans="1:17" x14ac:dyDescent="0.25">
      <c r="A31" s="4"/>
      <c r="B31" s="4"/>
      <c r="C31" s="4"/>
    </row>
    <row r="32" spans="1:17" x14ac:dyDescent="0.25">
      <c r="A32" s="4"/>
      <c r="B32" s="4"/>
      <c r="C32" s="4"/>
    </row>
    <row r="33" spans="1:3" x14ac:dyDescent="0.25">
      <c r="A33" s="4"/>
      <c r="B33" s="4"/>
      <c r="C33" s="4"/>
    </row>
    <row r="34" spans="1:3" x14ac:dyDescent="0.25">
      <c r="A34" s="4"/>
      <c r="B34" s="4"/>
      <c r="C34" s="4"/>
    </row>
    <row r="35" spans="1:3" x14ac:dyDescent="0.25">
      <c r="A35" s="4"/>
      <c r="B35" s="4"/>
      <c r="C35" s="4"/>
    </row>
    <row r="36" spans="1:3" x14ac:dyDescent="0.25">
      <c r="A36" s="4"/>
      <c r="B36" s="4"/>
      <c r="C36" s="4"/>
    </row>
  </sheetData>
  <mergeCells count="63">
    <mergeCell ref="J13:K13"/>
    <mergeCell ref="L13:M13"/>
    <mergeCell ref="N13:O13"/>
    <mergeCell ref="P13:Q13"/>
    <mergeCell ref="P17:Q17"/>
    <mergeCell ref="N17:O17"/>
    <mergeCell ref="L17:M17"/>
    <mergeCell ref="J17:K17"/>
    <mergeCell ref="J14:K14"/>
    <mergeCell ref="L14:M14"/>
    <mergeCell ref="N14:O14"/>
    <mergeCell ref="P14:Q14"/>
    <mergeCell ref="J15:K15"/>
    <mergeCell ref="L15:M15"/>
    <mergeCell ref="N15:O15"/>
    <mergeCell ref="P15:Q15"/>
    <mergeCell ref="J16:K16"/>
    <mergeCell ref="L16:M16"/>
    <mergeCell ref="N16:O16"/>
    <mergeCell ref="P16:Q16"/>
    <mergeCell ref="J9:K9"/>
    <mergeCell ref="N12:O12"/>
    <mergeCell ref="P12:Q12"/>
    <mergeCell ref="J11:K11"/>
    <mergeCell ref="L11:M11"/>
    <mergeCell ref="N11:O11"/>
    <mergeCell ref="P11:Q11"/>
    <mergeCell ref="N9:O9"/>
    <mergeCell ref="L9:M9"/>
    <mergeCell ref="P9:Q9"/>
    <mergeCell ref="J10:K10"/>
    <mergeCell ref="L10:M10"/>
    <mergeCell ref="N10:O10"/>
    <mergeCell ref="P10:Q10"/>
    <mergeCell ref="J12:K12"/>
    <mergeCell ref="L12:M12"/>
    <mergeCell ref="L6:M6"/>
    <mergeCell ref="P7:Q7"/>
    <mergeCell ref="J7:K7"/>
    <mergeCell ref="L7:M7"/>
    <mergeCell ref="J8:K8"/>
    <mergeCell ref="P8:Q8"/>
    <mergeCell ref="L8:M8"/>
    <mergeCell ref="N8:O8"/>
    <mergeCell ref="N6:O6"/>
    <mergeCell ref="J6:K6"/>
    <mergeCell ref="N7:O7"/>
    <mergeCell ref="P6:Q6"/>
    <mergeCell ref="B2:G3"/>
    <mergeCell ref="F4:G4"/>
    <mergeCell ref="F5:G5"/>
    <mergeCell ref="D4:E4"/>
    <mergeCell ref="D5:E5"/>
    <mergeCell ref="B4:C4"/>
    <mergeCell ref="B5:C5"/>
    <mergeCell ref="I2:Q3"/>
    <mergeCell ref="N4:O4"/>
    <mergeCell ref="P4:Q4"/>
    <mergeCell ref="P5:Q5"/>
    <mergeCell ref="N5:O5"/>
    <mergeCell ref="J4:M4"/>
    <mergeCell ref="L5:M5"/>
    <mergeCell ref="J5:K5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9"/>
  <sheetViews>
    <sheetView showGridLines="0" showRowColHeaders="0" workbookViewId="0">
      <selection activeCell="E9" sqref="E9:F9"/>
    </sheetView>
  </sheetViews>
  <sheetFormatPr defaultRowHeight="15" x14ac:dyDescent="0.25"/>
  <cols>
    <col min="3" max="3" width="5.7109375" bestFit="1" customWidth="1"/>
  </cols>
  <sheetData>
    <row r="1" spans="3:8" ht="15.75" thickBot="1" x14ac:dyDescent="0.3"/>
    <row r="2" spans="3:8" ht="15" customHeight="1" x14ac:dyDescent="0.25">
      <c r="C2" s="35" t="s">
        <v>19</v>
      </c>
      <c r="D2" s="36"/>
      <c r="E2" s="36"/>
      <c r="F2" s="37"/>
    </row>
    <row r="3" spans="3:8" ht="15.75" thickBot="1" x14ac:dyDescent="0.3">
      <c r="C3" s="38"/>
      <c r="D3" s="39"/>
      <c r="E3" s="39"/>
      <c r="F3" s="40"/>
    </row>
    <row r="4" spans="3:8" x14ac:dyDescent="0.25">
      <c r="C4" s="41" t="s">
        <v>10</v>
      </c>
      <c r="D4" s="43"/>
      <c r="E4" s="43" t="s">
        <v>8</v>
      </c>
      <c r="F4" s="42"/>
    </row>
    <row r="5" spans="3:8" x14ac:dyDescent="0.25">
      <c r="C5" s="55" t="s">
        <v>32</v>
      </c>
      <c r="D5" s="56"/>
      <c r="E5" s="57">
        <v>93</v>
      </c>
      <c r="F5" s="58"/>
      <c r="H5" s="18"/>
    </row>
    <row r="6" spans="3:8" x14ac:dyDescent="0.25">
      <c r="C6" s="55" t="s">
        <v>24</v>
      </c>
      <c r="D6" s="56"/>
      <c r="E6" s="57">
        <v>334</v>
      </c>
      <c r="F6" s="58"/>
    </row>
    <row r="7" spans="3:8" x14ac:dyDescent="0.25">
      <c r="C7" s="55" t="s">
        <v>25</v>
      </c>
      <c r="D7" s="56"/>
      <c r="E7" s="57">
        <v>100</v>
      </c>
      <c r="F7" s="58"/>
    </row>
    <row r="8" spans="3:8" x14ac:dyDescent="0.25">
      <c r="C8" s="55" t="s">
        <v>26</v>
      </c>
      <c r="D8" s="56"/>
      <c r="E8" s="57">
        <v>23</v>
      </c>
      <c r="F8" s="58"/>
    </row>
    <row r="9" spans="3:8" ht="22.5" customHeight="1" thickBot="1" x14ac:dyDescent="0.3">
      <c r="C9" s="61" t="s">
        <v>1</v>
      </c>
      <c r="D9" s="62"/>
      <c r="E9" s="59">
        <f>SUM(E5:F8)</f>
        <v>550</v>
      </c>
      <c r="F9" s="60"/>
    </row>
  </sheetData>
  <mergeCells count="13">
    <mergeCell ref="E6:F6"/>
    <mergeCell ref="E7:F7"/>
    <mergeCell ref="E8:F8"/>
    <mergeCell ref="E9:F9"/>
    <mergeCell ref="C6:D6"/>
    <mergeCell ref="C7:D7"/>
    <mergeCell ref="C8:D8"/>
    <mergeCell ref="C9:D9"/>
    <mergeCell ref="C2:F3"/>
    <mergeCell ref="E4:F4"/>
    <mergeCell ref="C4:D4"/>
    <mergeCell ref="C5:D5"/>
    <mergeCell ref="E5:F5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showGridLines="0" showRowColHeaders="0" workbookViewId="0">
      <selection activeCell="H76" sqref="H76"/>
    </sheetView>
  </sheetViews>
  <sheetFormatPr defaultRowHeight="15" customHeight="1" x14ac:dyDescent="0.2"/>
  <cols>
    <col min="1" max="1" width="22.42578125" style="2" bestFit="1" customWidth="1"/>
    <col min="2" max="2" width="5.42578125" style="2" bestFit="1" customWidth="1"/>
    <col min="3" max="3" width="6.7109375" style="2" customWidth="1"/>
    <col min="4" max="4" width="7" style="2" bestFit="1" customWidth="1"/>
    <col min="5" max="12" width="7" style="2" customWidth="1"/>
    <col min="13" max="16384" width="9.140625" style="2"/>
  </cols>
  <sheetData>
    <row r="1" spans="1:13" ht="15" customHeight="1" x14ac:dyDescent="0.2">
      <c r="A1" s="63" t="s">
        <v>20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29"/>
    </row>
    <row r="2" spans="1:13" ht="15" customHeigh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29"/>
    </row>
    <row r="3" spans="1:13" ht="15" customHeight="1" x14ac:dyDescent="0.2">
      <c r="A3" s="1" t="s">
        <v>2</v>
      </c>
      <c r="B3" s="44" t="s">
        <v>0</v>
      </c>
      <c r="C3" s="44"/>
      <c r="D3" s="1" t="s">
        <v>5</v>
      </c>
      <c r="E3" s="64" t="s">
        <v>91</v>
      </c>
      <c r="F3" s="64" t="s">
        <v>84</v>
      </c>
      <c r="G3" s="64" t="s">
        <v>81</v>
      </c>
      <c r="H3" s="64" t="s">
        <v>77</v>
      </c>
      <c r="I3" s="64" t="s">
        <v>76</v>
      </c>
      <c r="J3" s="64" t="s">
        <v>71</v>
      </c>
      <c r="K3" s="64" t="s">
        <v>37</v>
      </c>
      <c r="L3" s="64" t="s">
        <v>33</v>
      </c>
      <c r="M3" s="64" t="s">
        <v>27</v>
      </c>
    </row>
    <row r="4" spans="1:13" ht="15" customHeight="1" x14ac:dyDescent="0.2">
      <c r="A4" s="1"/>
      <c r="B4" s="1" t="s">
        <v>3</v>
      </c>
      <c r="C4" s="1" t="s">
        <v>4</v>
      </c>
      <c r="D4" s="1"/>
      <c r="E4" s="64"/>
      <c r="F4" s="65"/>
      <c r="G4" s="64"/>
      <c r="H4" s="64"/>
      <c r="I4" s="64"/>
      <c r="J4" s="64"/>
      <c r="K4" s="64"/>
      <c r="L4" s="64"/>
      <c r="M4" s="64"/>
    </row>
    <row r="5" spans="1:13" ht="15" customHeight="1" x14ac:dyDescent="0.2">
      <c r="A5" s="32" t="s">
        <v>61</v>
      </c>
      <c r="B5" s="22">
        <v>78</v>
      </c>
      <c r="C5" s="22">
        <v>42</v>
      </c>
      <c r="D5" s="22">
        <v>19</v>
      </c>
      <c r="E5" s="22">
        <f>(B5+C5+D5)</f>
        <v>139</v>
      </c>
      <c r="F5" s="22">
        <v>136</v>
      </c>
      <c r="G5" s="22">
        <v>137</v>
      </c>
      <c r="H5" s="22">
        <v>140</v>
      </c>
      <c r="I5" s="22">
        <v>111</v>
      </c>
      <c r="J5" s="22">
        <v>119</v>
      </c>
      <c r="K5" s="22">
        <v>83</v>
      </c>
      <c r="L5" s="22">
        <v>80</v>
      </c>
      <c r="M5" s="22">
        <v>68</v>
      </c>
    </row>
    <row r="6" spans="1:13" ht="15" customHeight="1" x14ac:dyDescent="0.2">
      <c r="A6" s="32" t="s">
        <v>38</v>
      </c>
      <c r="B6" s="22">
        <v>42</v>
      </c>
      <c r="C6" s="22">
        <v>48</v>
      </c>
      <c r="D6" s="22">
        <v>33</v>
      </c>
      <c r="E6" s="22">
        <f>(B6+C6+D6)</f>
        <v>123</v>
      </c>
      <c r="F6" s="22">
        <v>118</v>
      </c>
      <c r="G6" s="22">
        <v>104</v>
      </c>
      <c r="H6" s="22">
        <v>153</v>
      </c>
      <c r="I6" s="22">
        <v>124</v>
      </c>
      <c r="J6" s="22">
        <v>122</v>
      </c>
      <c r="K6" s="22">
        <v>119</v>
      </c>
      <c r="L6" s="22">
        <v>130</v>
      </c>
      <c r="M6" s="22">
        <v>136</v>
      </c>
    </row>
    <row r="7" spans="1:13" ht="15" customHeight="1" x14ac:dyDescent="0.2">
      <c r="A7" s="32" t="s">
        <v>56</v>
      </c>
      <c r="B7" s="22">
        <v>7</v>
      </c>
      <c r="C7" s="22">
        <v>12</v>
      </c>
      <c r="D7" s="22">
        <v>10</v>
      </c>
      <c r="E7" s="22">
        <f>(B7+C7+D7)</f>
        <v>29</v>
      </c>
      <c r="F7" s="22">
        <v>27</v>
      </c>
      <c r="G7" s="22">
        <v>19</v>
      </c>
      <c r="H7" s="22">
        <v>18</v>
      </c>
      <c r="I7" s="22">
        <v>10</v>
      </c>
      <c r="J7" s="22">
        <v>5</v>
      </c>
      <c r="K7" s="22">
        <v>5</v>
      </c>
      <c r="L7" s="22">
        <v>6</v>
      </c>
      <c r="M7" s="22">
        <v>4</v>
      </c>
    </row>
    <row r="8" spans="1:13" ht="15" customHeight="1" x14ac:dyDescent="0.2">
      <c r="A8" s="32" t="s">
        <v>52</v>
      </c>
      <c r="B8" s="22">
        <v>5</v>
      </c>
      <c r="C8" s="22">
        <v>19</v>
      </c>
      <c r="D8" s="22">
        <v>3</v>
      </c>
      <c r="E8" s="22">
        <f>(B8+C8+D8)</f>
        <v>27</v>
      </c>
      <c r="F8" s="22">
        <v>27</v>
      </c>
      <c r="G8" s="22">
        <v>21</v>
      </c>
      <c r="H8" s="22">
        <v>13</v>
      </c>
      <c r="I8" s="22">
        <v>10</v>
      </c>
      <c r="J8" s="22">
        <v>12</v>
      </c>
      <c r="K8" s="22">
        <v>9</v>
      </c>
      <c r="L8" s="22">
        <v>8</v>
      </c>
      <c r="M8" s="22">
        <v>9</v>
      </c>
    </row>
    <row r="9" spans="1:13" ht="15" customHeight="1" x14ac:dyDescent="0.2">
      <c r="A9" s="32" t="s">
        <v>53</v>
      </c>
      <c r="B9" s="22">
        <v>8</v>
      </c>
      <c r="C9" s="22">
        <v>6</v>
      </c>
      <c r="D9" s="22">
        <v>5</v>
      </c>
      <c r="E9" s="22">
        <f>(B9+C9+D9)</f>
        <v>19</v>
      </c>
      <c r="F9" s="22">
        <v>15</v>
      </c>
      <c r="G9" s="22">
        <v>18</v>
      </c>
      <c r="H9" s="22">
        <v>30</v>
      </c>
      <c r="I9" s="22">
        <v>25</v>
      </c>
      <c r="J9" s="22">
        <v>24</v>
      </c>
      <c r="K9" s="22">
        <v>31</v>
      </c>
      <c r="L9" s="22">
        <v>30</v>
      </c>
      <c r="M9" s="22">
        <v>25</v>
      </c>
    </row>
    <row r="10" spans="1:13" ht="15" customHeight="1" x14ac:dyDescent="0.2">
      <c r="A10" s="32" t="s">
        <v>58</v>
      </c>
      <c r="B10" s="22">
        <v>15</v>
      </c>
      <c r="C10" s="22">
        <v>1</v>
      </c>
      <c r="D10" s="22">
        <v>1</v>
      </c>
      <c r="E10" s="22">
        <f>(B10+C10+D10)</f>
        <v>17</v>
      </c>
      <c r="F10" s="22">
        <v>14</v>
      </c>
      <c r="G10" s="22">
        <v>14</v>
      </c>
      <c r="H10" s="22">
        <v>27</v>
      </c>
      <c r="I10" s="22">
        <v>19</v>
      </c>
      <c r="J10" s="22">
        <v>22</v>
      </c>
      <c r="K10" s="22">
        <v>21</v>
      </c>
      <c r="L10" s="22">
        <v>21</v>
      </c>
      <c r="M10" s="22">
        <v>17</v>
      </c>
    </row>
    <row r="11" spans="1:13" ht="15" customHeight="1" x14ac:dyDescent="0.2">
      <c r="A11" s="32" t="s">
        <v>65</v>
      </c>
      <c r="B11" s="22">
        <v>6</v>
      </c>
      <c r="C11" s="22">
        <v>9</v>
      </c>
      <c r="D11" s="22">
        <v>1</v>
      </c>
      <c r="E11" s="22">
        <f>(B11+C11+D11)</f>
        <v>16</v>
      </c>
      <c r="F11" s="22">
        <v>15</v>
      </c>
      <c r="G11" s="22">
        <v>14</v>
      </c>
      <c r="H11" s="22">
        <v>22</v>
      </c>
      <c r="I11" s="22">
        <v>9</v>
      </c>
      <c r="J11" s="22">
        <v>7</v>
      </c>
      <c r="K11" s="22">
        <v>10</v>
      </c>
      <c r="L11" s="22">
        <v>14</v>
      </c>
      <c r="M11" s="22">
        <v>10</v>
      </c>
    </row>
    <row r="12" spans="1:13" ht="15" customHeight="1" x14ac:dyDescent="0.2">
      <c r="A12" s="32" t="s">
        <v>34</v>
      </c>
      <c r="B12" s="22">
        <v>5</v>
      </c>
      <c r="C12" s="22">
        <v>7</v>
      </c>
      <c r="D12" s="22">
        <v>2</v>
      </c>
      <c r="E12" s="22">
        <f>(B12+C12+D12)</f>
        <v>14</v>
      </c>
      <c r="F12" s="22">
        <v>12</v>
      </c>
      <c r="G12" s="22">
        <v>11</v>
      </c>
      <c r="H12" s="22">
        <v>11</v>
      </c>
      <c r="I12" s="22">
        <v>13</v>
      </c>
      <c r="J12" s="22">
        <v>11</v>
      </c>
      <c r="K12" s="22">
        <v>7</v>
      </c>
      <c r="L12" s="22">
        <v>2</v>
      </c>
      <c r="M12" s="22"/>
    </row>
    <row r="13" spans="1:13" ht="15" customHeight="1" x14ac:dyDescent="0.2">
      <c r="A13" s="32" t="s">
        <v>57</v>
      </c>
      <c r="B13" s="22">
        <v>8</v>
      </c>
      <c r="C13" s="22">
        <v>4</v>
      </c>
      <c r="D13" s="22">
        <v>1</v>
      </c>
      <c r="E13" s="22">
        <f>(B13+C13+D13)</f>
        <v>13</v>
      </c>
      <c r="F13" s="22">
        <v>12</v>
      </c>
      <c r="G13" s="22">
        <v>12</v>
      </c>
      <c r="H13" s="22">
        <v>14</v>
      </c>
      <c r="I13" s="22">
        <v>7</v>
      </c>
      <c r="J13" s="22">
        <v>7</v>
      </c>
      <c r="K13" s="22">
        <v>4</v>
      </c>
      <c r="L13" s="22">
        <v>4</v>
      </c>
      <c r="M13" s="22">
        <v>6</v>
      </c>
    </row>
    <row r="14" spans="1:13" ht="15" customHeight="1" x14ac:dyDescent="0.2">
      <c r="A14" s="32" t="s">
        <v>60</v>
      </c>
      <c r="B14" s="22">
        <v>7</v>
      </c>
      <c r="C14" s="22">
        <v>4</v>
      </c>
      <c r="D14" s="22">
        <v>2</v>
      </c>
      <c r="E14" s="22">
        <f>(B14+C14+D14)</f>
        <v>13</v>
      </c>
      <c r="F14" s="22">
        <v>10</v>
      </c>
      <c r="G14" s="22">
        <v>10</v>
      </c>
      <c r="H14" s="22">
        <v>15</v>
      </c>
      <c r="I14" s="22">
        <v>11</v>
      </c>
      <c r="J14" s="22">
        <v>12</v>
      </c>
      <c r="K14" s="22">
        <v>16</v>
      </c>
      <c r="L14" s="22">
        <v>16</v>
      </c>
      <c r="M14" s="22">
        <v>14</v>
      </c>
    </row>
    <row r="15" spans="1:13" ht="15" customHeight="1" x14ac:dyDescent="0.2">
      <c r="A15" s="32" t="s">
        <v>85</v>
      </c>
      <c r="B15" s="22">
        <v>2</v>
      </c>
      <c r="C15" s="22">
        <v>7</v>
      </c>
      <c r="D15" s="22">
        <v>2</v>
      </c>
      <c r="E15" s="22">
        <f>(B15+C15+D15)</f>
        <v>11</v>
      </c>
      <c r="F15" s="22">
        <v>6</v>
      </c>
      <c r="G15" s="22">
        <v>0</v>
      </c>
      <c r="H15" s="22"/>
      <c r="I15" s="22"/>
      <c r="J15" s="22"/>
      <c r="K15" s="22"/>
      <c r="L15" s="22"/>
      <c r="M15" s="22"/>
    </row>
    <row r="16" spans="1:13" ht="15" customHeight="1" x14ac:dyDescent="0.2">
      <c r="A16" s="32" t="s">
        <v>43</v>
      </c>
      <c r="B16" s="22">
        <v>9</v>
      </c>
      <c r="C16" s="22"/>
      <c r="D16" s="22"/>
      <c r="E16" s="22">
        <f>(B16+C16+D16)</f>
        <v>9</v>
      </c>
      <c r="F16" s="22">
        <v>10</v>
      </c>
      <c r="G16" s="22">
        <v>9</v>
      </c>
      <c r="H16" s="22">
        <v>16</v>
      </c>
      <c r="I16" s="22">
        <v>12</v>
      </c>
      <c r="J16" s="22">
        <v>12</v>
      </c>
      <c r="K16" s="22">
        <v>10</v>
      </c>
      <c r="L16" s="22">
        <v>9</v>
      </c>
      <c r="M16" s="22">
        <v>12</v>
      </c>
    </row>
    <row r="17" spans="1:13" ht="15" customHeight="1" x14ac:dyDescent="0.2">
      <c r="A17" s="32" t="s">
        <v>63</v>
      </c>
      <c r="B17" s="22">
        <v>1</v>
      </c>
      <c r="C17" s="22">
        <v>7</v>
      </c>
      <c r="D17" s="22">
        <v>1</v>
      </c>
      <c r="E17" s="22">
        <f>(B17+C17+D17)</f>
        <v>9</v>
      </c>
      <c r="F17" s="22">
        <v>8</v>
      </c>
      <c r="G17" s="22">
        <v>5</v>
      </c>
      <c r="H17" s="22">
        <v>7</v>
      </c>
      <c r="I17" s="22">
        <v>6</v>
      </c>
      <c r="J17" s="22">
        <v>4</v>
      </c>
      <c r="K17" s="22">
        <v>6</v>
      </c>
      <c r="L17" s="22">
        <v>5</v>
      </c>
      <c r="M17" s="22">
        <v>6</v>
      </c>
    </row>
    <row r="18" spans="1:13" ht="15" customHeight="1" x14ac:dyDescent="0.2">
      <c r="A18" s="32" t="s">
        <v>68</v>
      </c>
      <c r="B18" s="22">
        <v>4</v>
      </c>
      <c r="C18" s="22">
        <v>3</v>
      </c>
      <c r="D18" s="22">
        <v>1</v>
      </c>
      <c r="E18" s="22">
        <f>(B18+C18+D18)</f>
        <v>8</v>
      </c>
      <c r="F18" s="22">
        <v>6</v>
      </c>
      <c r="G18" s="22">
        <v>7</v>
      </c>
      <c r="H18" s="22">
        <v>8</v>
      </c>
      <c r="I18" s="22">
        <v>8</v>
      </c>
      <c r="J18" s="22">
        <v>9</v>
      </c>
      <c r="K18" s="22">
        <v>4</v>
      </c>
      <c r="L18" s="22">
        <v>2</v>
      </c>
      <c r="M18" s="22">
        <v>4</v>
      </c>
    </row>
    <row r="19" spans="1:13" ht="15" customHeight="1" x14ac:dyDescent="0.2">
      <c r="A19" s="32" t="s">
        <v>28</v>
      </c>
      <c r="B19" s="22">
        <v>4</v>
      </c>
      <c r="C19" s="22">
        <v>2</v>
      </c>
      <c r="D19" s="22">
        <v>2</v>
      </c>
      <c r="E19" s="22">
        <f>(B19+C19+D19)</f>
        <v>8</v>
      </c>
      <c r="F19" s="22">
        <v>7</v>
      </c>
      <c r="G19" s="22">
        <v>8</v>
      </c>
      <c r="H19" s="22">
        <v>6</v>
      </c>
      <c r="I19" s="22">
        <v>5</v>
      </c>
      <c r="J19" s="22">
        <v>5</v>
      </c>
      <c r="K19" s="22">
        <v>2</v>
      </c>
      <c r="L19" s="22">
        <v>2</v>
      </c>
      <c r="M19" s="22">
        <v>2</v>
      </c>
    </row>
    <row r="20" spans="1:13" ht="15" customHeight="1" x14ac:dyDescent="0.2">
      <c r="A20" s="32" t="s">
        <v>31</v>
      </c>
      <c r="B20" s="22">
        <v>3</v>
      </c>
      <c r="C20" s="22">
        <v>2</v>
      </c>
      <c r="D20" s="22">
        <v>2</v>
      </c>
      <c r="E20" s="22">
        <f>(B20+C20+D20)</f>
        <v>7</v>
      </c>
      <c r="F20" s="22">
        <v>7</v>
      </c>
      <c r="G20" s="22">
        <v>5</v>
      </c>
      <c r="H20" s="22">
        <v>9</v>
      </c>
      <c r="I20" s="22">
        <v>4</v>
      </c>
      <c r="J20" s="22">
        <v>1</v>
      </c>
      <c r="K20" s="22">
        <v>2</v>
      </c>
      <c r="L20" s="22">
        <v>2</v>
      </c>
      <c r="M20" s="22">
        <v>1</v>
      </c>
    </row>
    <row r="21" spans="1:13" ht="15" customHeight="1" x14ac:dyDescent="0.2">
      <c r="A21" s="32" t="s">
        <v>69</v>
      </c>
      <c r="B21" s="22">
        <v>1</v>
      </c>
      <c r="C21" s="22">
        <v>5</v>
      </c>
      <c r="D21" s="22"/>
      <c r="E21" s="22">
        <f>(B21+C21+D21)</f>
        <v>6</v>
      </c>
      <c r="F21" s="22">
        <v>3</v>
      </c>
      <c r="G21" s="22">
        <v>4</v>
      </c>
      <c r="H21" s="22">
        <v>5</v>
      </c>
      <c r="I21" s="22">
        <v>5</v>
      </c>
      <c r="J21" s="22">
        <v>5</v>
      </c>
      <c r="K21" s="22">
        <v>4</v>
      </c>
      <c r="L21" s="22">
        <v>3</v>
      </c>
      <c r="M21" s="22"/>
    </row>
    <row r="22" spans="1:13" ht="15" customHeight="1" x14ac:dyDescent="0.2">
      <c r="A22" s="32" t="s">
        <v>62</v>
      </c>
      <c r="B22" s="22">
        <v>3</v>
      </c>
      <c r="C22" s="22">
        <v>1</v>
      </c>
      <c r="D22" s="22">
        <v>1</v>
      </c>
      <c r="E22" s="22">
        <f>(B22+C22+D22)</f>
        <v>5</v>
      </c>
      <c r="F22" s="22">
        <v>5</v>
      </c>
      <c r="G22" s="22">
        <v>4</v>
      </c>
      <c r="H22" s="22">
        <v>6</v>
      </c>
      <c r="I22" s="22">
        <v>7</v>
      </c>
      <c r="J22" s="22">
        <v>6</v>
      </c>
      <c r="K22" s="22">
        <v>7</v>
      </c>
      <c r="L22" s="22">
        <v>10</v>
      </c>
      <c r="M22" s="22">
        <v>7</v>
      </c>
    </row>
    <row r="23" spans="1:13" ht="15" customHeight="1" x14ac:dyDescent="0.2">
      <c r="A23" s="32" t="s">
        <v>83</v>
      </c>
      <c r="B23" s="22"/>
      <c r="C23" s="22">
        <v>5</v>
      </c>
      <c r="D23" s="22"/>
      <c r="E23" s="22">
        <f>(B23+C23+D23)</f>
        <v>5</v>
      </c>
      <c r="F23" s="22">
        <v>1</v>
      </c>
      <c r="G23" s="22">
        <v>1</v>
      </c>
      <c r="H23" s="22"/>
      <c r="I23" s="22"/>
      <c r="J23" s="22"/>
      <c r="K23" s="22"/>
      <c r="L23" s="22"/>
      <c r="M23" s="22"/>
    </row>
    <row r="24" spans="1:13" ht="15" customHeight="1" x14ac:dyDescent="0.2">
      <c r="A24" s="32" t="s">
        <v>39</v>
      </c>
      <c r="B24" s="22"/>
      <c r="C24" s="22">
        <v>4</v>
      </c>
      <c r="D24" s="22"/>
      <c r="E24" s="22">
        <f>(B24+C24+D24)</f>
        <v>4</v>
      </c>
      <c r="F24" s="22">
        <v>4</v>
      </c>
      <c r="G24" s="22">
        <v>4</v>
      </c>
      <c r="H24" s="22">
        <v>4</v>
      </c>
      <c r="I24" s="22">
        <v>3</v>
      </c>
      <c r="J24" s="22">
        <v>3</v>
      </c>
      <c r="K24" s="22">
        <v>2</v>
      </c>
      <c r="L24" s="22">
        <v>3</v>
      </c>
      <c r="M24" s="22">
        <v>2</v>
      </c>
    </row>
    <row r="25" spans="1:13" ht="15" customHeight="1" x14ac:dyDescent="0.2">
      <c r="A25" s="32" t="s">
        <v>72</v>
      </c>
      <c r="B25" s="22">
        <v>1</v>
      </c>
      <c r="C25" s="22">
        <v>2</v>
      </c>
      <c r="D25" s="22">
        <v>1</v>
      </c>
      <c r="E25" s="22">
        <f>(B25+C25+D25)</f>
        <v>4</v>
      </c>
      <c r="F25" s="22">
        <v>4</v>
      </c>
      <c r="G25" s="22">
        <v>5</v>
      </c>
      <c r="H25" s="22">
        <v>5</v>
      </c>
      <c r="I25" s="22">
        <v>4</v>
      </c>
      <c r="J25" s="22">
        <v>4</v>
      </c>
      <c r="K25" s="22"/>
      <c r="L25" s="22"/>
      <c r="M25" s="22">
        <v>3</v>
      </c>
    </row>
    <row r="26" spans="1:13" ht="15" customHeight="1" x14ac:dyDescent="0.2">
      <c r="A26" s="32" t="s">
        <v>46</v>
      </c>
      <c r="B26" s="22">
        <v>2</v>
      </c>
      <c r="C26" s="22"/>
      <c r="D26" s="22">
        <v>2</v>
      </c>
      <c r="E26" s="22">
        <f>(B26+C26+D26)</f>
        <v>4</v>
      </c>
      <c r="F26" s="22">
        <v>4</v>
      </c>
      <c r="G26" s="22">
        <v>4</v>
      </c>
      <c r="H26" s="22">
        <v>5</v>
      </c>
      <c r="I26" s="22">
        <v>3</v>
      </c>
      <c r="J26" s="22">
        <v>3</v>
      </c>
      <c r="K26" s="22">
        <v>1</v>
      </c>
      <c r="L26" s="22">
        <v>3</v>
      </c>
      <c r="M26" s="22">
        <v>5</v>
      </c>
    </row>
    <row r="27" spans="1:13" ht="15" customHeight="1" x14ac:dyDescent="0.2">
      <c r="A27" s="32" t="s">
        <v>48</v>
      </c>
      <c r="B27" s="22">
        <v>2</v>
      </c>
      <c r="C27" s="22">
        <v>2</v>
      </c>
      <c r="D27" s="22"/>
      <c r="E27" s="22">
        <f>(B27+C27+D27)</f>
        <v>4</v>
      </c>
      <c r="F27" s="22">
        <v>5</v>
      </c>
      <c r="G27" s="22">
        <v>5</v>
      </c>
      <c r="H27" s="22">
        <v>11</v>
      </c>
      <c r="I27" s="22">
        <v>9</v>
      </c>
      <c r="J27" s="22">
        <v>10</v>
      </c>
      <c r="K27" s="22">
        <v>7</v>
      </c>
      <c r="L27" s="22">
        <v>10</v>
      </c>
      <c r="M27" s="22">
        <v>9</v>
      </c>
    </row>
    <row r="28" spans="1:13" ht="15" customHeight="1" x14ac:dyDescent="0.2">
      <c r="A28" s="32" t="s">
        <v>49</v>
      </c>
      <c r="B28" s="22">
        <v>2</v>
      </c>
      <c r="C28" s="22">
        <v>1</v>
      </c>
      <c r="D28" s="22">
        <v>1</v>
      </c>
      <c r="E28" s="22">
        <f>(B28+C28+D28)</f>
        <v>4</v>
      </c>
      <c r="F28" s="22">
        <v>6</v>
      </c>
      <c r="G28" s="22">
        <v>4</v>
      </c>
      <c r="H28" s="22">
        <v>6</v>
      </c>
      <c r="I28" s="22">
        <v>7</v>
      </c>
      <c r="J28" s="22">
        <v>7</v>
      </c>
      <c r="K28" s="22">
        <v>6</v>
      </c>
      <c r="L28" s="22">
        <v>5</v>
      </c>
      <c r="M28" s="22">
        <v>8</v>
      </c>
    </row>
    <row r="29" spans="1:13" ht="15" customHeight="1" x14ac:dyDescent="0.2">
      <c r="A29" s="32" t="s">
        <v>66</v>
      </c>
      <c r="B29" s="22">
        <v>1</v>
      </c>
      <c r="C29" s="22">
        <v>1</v>
      </c>
      <c r="D29" s="22">
        <v>2</v>
      </c>
      <c r="E29" s="22">
        <f>(B29+C29+D29)</f>
        <v>4</v>
      </c>
      <c r="F29" s="22">
        <v>4</v>
      </c>
      <c r="G29" s="22">
        <v>4</v>
      </c>
      <c r="H29" s="22">
        <v>1</v>
      </c>
      <c r="I29" s="22"/>
      <c r="J29" s="22"/>
      <c r="K29" s="22">
        <v>1</v>
      </c>
      <c r="L29" s="22">
        <v>1</v>
      </c>
      <c r="M29" s="22">
        <v>1</v>
      </c>
    </row>
    <row r="30" spans="1:13" ht="15" customHeight="1" x14ac:dyDescent="0.2">
      <c r="A30" s="32" t="s">
        <v>93</v>
      </c>
      <c r="B30" s="22"/>
      <c r="C30" s="22">
        <v>4</v>
      </c>
      <c r="D30" s="22"/>
      <c r="E30" s="22">
        <f>(B30+C30+D30)</f>
        <v>4</v>
      </c>
      <c r="F30" s="22"/>
      <c r="G30" s="22"/>
      <c r="H30" s="22"/>
      <c r="I30" s="22"/>
      <c r="J30" s="22"/>
      <c r="K30" s="22"/>
      <c r="L30" s="22"/>
      <c r="M30" s="22"/>
    </row>
    <row r="31" spans="1:13" ht="15" customHeight="1" x14ac:dyDescent="0.2">
      <c r="A31" s="32" t="s">
        <v>73</v>
      </c>
      <c r="B31" s="22">
        <v>2</v>
      </c>
      <c r="C31" s="22">
        <v>2</v>
      </c>
      <c r="D31" s="22"/>
      <c r="E31" s="22">
        <f>(B31+C31+D31)</f>
        <v>4</v>
      </c>
      <c r="F31" s="22">
        <v>4</v>
      </c>
      <c r="G31" s="22">
        <v>4</v>
      </c>
      <c r="H31" s="22">
        <v>3</v>
      </c>
      <c r="I31" s="22">
        <v>4</v>
      </c>
      <c r="J31" s="22">
        <v>4</v>
      </c>
      <c r="K31" s="22"/>
      <c r="L31" s="22"/>
      <c r="M31" s="22"/>
    </row>
    <row r="32" spans="1:13" ht="15" customHeight="1" x14ac:dyDescent="0.2">
      <c r="A32" s="32" t="s">
        <v>45</v>
      </c>
      <c r="B32" s="22">
        <v>3</v>
      </c>
      <c r="C32" s="22"/>
      <c r="D32" s="22"/>
      <c r="E32" s="22">
        <f>(B32+C32+D32)</f>
        <v>3</v>
      </c>
      <c r="F32" s="22">
        <v>5</v>
      </c>
      <c r="G32" s="22">
        <v>8</v>
      </c>
      <c r="H32" s="22">
        <v>7</v>
      </c>
      <c r="I32" s="22">
        <v>7</v>
      </c>
      <c r="J32" s="22">
        <v>6</v>
      </c>
      <c r="K32" s="22">
        <v>3</v>
      </c>
      <c r="L32" s="22">
        <v>5</v>
      </c>
      <c r="M32" s="22">
        <v>3</v>
      </c>
    </row>
    <row r="33" spans="1:13" ht="15" customHeight="1" x14ac:dyDescent="0.2">
      <c r="A33" s="32" t="s">
        <v>89</v>
      </c>
      <c r="B33" s="22"/>
      <c r="C33" s="22">
        <v>3</v>
      </c>
      <c r="D33" s="22"/>
      <c r="E33" s="22">
        <f>(B33+C33+D33)</f>
        <v>3</v>
      </c>
      <c r="F33" s="22">
        <v>1</v>
      </c>
      <c r="G33" s="22">
        <v>1</v>
      </c>
      <c r="H33" s="22"/>
      <c r="I33" s="22"/>
      <c r="J33" s="22"/>
      <c r="K33" s="22"/>
      <c r="L33" s="22"/>
      <c r="M33" s="22"/>
    </row>
    <row r="34" spans="1:13" ht="15" customHeight="1" x14ac:dyDescent="0.2">
      <c r="A34" s="32" t="s">
        <v>41</v>
      </c>
      <c r="B34" s="22">
        <v>2</v>
      </c>
      <c r="C34" s="22"/>
      <c r="D34" s="22"/>
      <c r="E34" s="22">
        <f>(B34+C34+D34)</f>
        <v>2</v>
      </c>
      <c r="F34" s="22">
        <v>2</v>
      </c>
      <c r="G34" s="22">
        <v>2</v>
      </c>
      <c r="H34" s="22">
        <v>3</v>
      </c>
      <c r="I34" s="22">
        <v>2</v>
      </c>
      <c r="J34" s="22">
        <v>1</v>
      </c>
      <c r="K34" s="22">
        <v>1</v>
      </c>
      <c r="L34" s="22">
        <v>1</v>
      </c>
      <c r="M34" s="22">
        <v>1</v>
      </c>
    </row>
    <row r="35" spans="1:13" ht="15" customHeight="1" x14ac:dyDescent="0.2">
      <c r="A35" s="32" t="s">
        <v>42</v>
      </c>
      <c r="B35" s="22">
        <v>2</v>
      </c>
      <c r="C35" s="22"/>
      <c r="D35" s="22"/>
      <c r="E35" s="22">
        <f>(B35+C35+D35)</f>
        <v>2</v>
      </c>
      <c r="F35" s="22">
        <v>1</v>
      </c>
      <c r="G35" s="22">
        <v>1</v>
      </c>
      <c r="H35" s="22">
        <v>1</v>
      </c>
      <c r="I35" s="22">
        <v>1</v>
      </c>
      <c r="J35" s="22">
        <v>1</v>
      </c>
      <c r="K35" s="22">
        <v>1</v>
      </c>
      <c r="L35" s="22">
        <v>1</v>
      </c>
      <c r="M35" s="22">
        <v>1</v>
      </c>
    </row>
    <row r="36" spans="1:13" ht="15" customHeight="1" x14ac:dyDescent="0.2">
      <c r="A36" s="32" t="s">
        <v>47</v>
      </c>
      <c r="B36" s="22">
        <v>2</v>
      </c>
      <c r="C36" s="22"/>
      <c r="D36" s="22"/>
      <c r="E36" s="22">
        <f>(B36+C36+D36)</f>
        <v>2</v>
      </c>
      <c r="F36" s="22">
        <v>2</v>
      </c>
      <c r="G36" s="22">
        <v>2</v>
      </c>
      <c r="H36" s="22">
        <v>4</v>
      </c>
      <c r="I36" s="22">
        <v>3</v>
      </c>
      <c r="J36" s="22">
        <v>2</v>
      </c>
      <c r="K36" s="22">
        <v>2</v>
      </c>
      <c r="L36" s="22">
        <v>2</v>
      </c>
      <c r="M36" s="22">
        <v>8</v>
      </c>
    </row>
    <row r="37" spans="1:13" ht="15" customHeight="1" x14ac:dyDescent="0.2">
      <c r="A37" s="32" t="s">
        <v>59</v>
      </c>
      <c r="B37" s="22">
        <v>2</v>
      </c>
      <c r="C37" s="22"/>
      <c r="D37" s="22"/>
      <c r="E37" s="22">
        <f>(B37+C37+D37)</f>
        <v>2</v>
      </c>
      <c r="F37" s="22">
        <v>2</v>
      </c>
      <c r="G37" s="22">
        <v>2</v>
      </c>
      <c r="H37" s="22">
        <v>2</v>
      </c>
      <c r="I37" s="22">
        <v>3</v>
      </c>
      <c r="J37" s="22">
        <v>3</v>
      </c>
      <c r="K37" s="22">
        <v>3</v>
      </c>
      <c r="L37" s="22">
        <v>2</v>
      </c>
      <c r="M37" s="22">
        <v>3</v>
      </c>
    </row>
    <row r="38" spans="1:13" ht="15" customHeight="1" x14ac:dyDescent="0.2">
      <c r="A38" s="32" t="s">
        <v>70</v>
      </c>
      <c r="B38" s="22"/>
      <c r="C38" s="22">
        <v>2</v>
      </c>
      <c r="D38" s="22"/>
      <c r="E38" s="22">
        <f>(B38+C38+D38)</f>
        <v>2</v>
      </c>
      <c r="F38" s="22">
        <v>2</v>
      </c>
      <c r="G38" s="22">
        <v>2</v>
      </c>
      <c r="H38" s="22">
        <v>2</v>
      </c>
      <c r="I38" s="22">
        <v>2</v>
      </c>
      <c r="J38" s="22">
        <v>1</v>
      </c>
      <c r="K38" s="22">
        <v>1</v>
      </c>
      <c r="L38" s="22"/>
      <c r="M38" s="22"/>
    </row>
    <row r="39" spans="1:13" ht="15" customHeight="1" x14ac:dyDescent="0.2">
      <c r="A39" s="32" t="s">
        <v>30</v>
      </c>
      <c r="B39" s="22">
        <v>2</v>
      </c>
      <c r="C39" s="22"/>
      <c r="D39" s="22"/>
      <c r="E39" s="22">
        <f>(B39+C39+D39)</f>
        <v>2</v>
      </c>
      <c r="F39" s="22">
        <v>3</v>
      </c>
      <c r="G39" s="22">
        <v>3</v>
      </c>
      <c r="H39" s="22">
        <v>3</v>
      </c>
      <c r="I39" s="22">
        <v>3</v>
      </c>
      <c r="J39" s="22">
        <v>1</v>
      </c>
      <c r="K39" s="22">
        <v>1</v>
      </c>
      <c r="L39" s="22">
        <v>1</v>
      </c>
      <c r="M39" s="22">
        <v>1</v>
      </c>
    </row>
    <row r="40" spans="1:13" ht="15" customHeight="1" x14ac:dyDescent="0.2">
      <c r="A40" s="32" t="s">
        <v>79</v>
      </c>
      <c r="B40" s="22"/>
      <c r="C40" s="22">
        <v>2</v>
      </c>
      <c r="D40" s="22"/>
      <c r="E40" s="22">
        <f>(B40+C40+D40)</f>
        <v>2</v>
      </c>
      <c r="F40" s="22">
        <v>3</v>
      </c>
      <c r="G40" s="22">
        <v>2</v>
      </c>
      <c r="H40" s="22">
        <v>1</v>
      </c>
      <c r="I40" s="22"/>
      <c r="J40" s="22"/>
      <c r="K40" s="22"/>
      <c r="L40" s="22"/>
      <c r="M40" s="22"/>
    </row>
    <row r="41" spans="1:13" ht="15" customHeight="1" x14ac:dyDescent="0.2">
      <c r="A41" s="32" t="s">
        <v>40</v>
      </c>
      <c r="B41" s="22">
        <v>1</v>
      </c>
      <c r="C41" s="22"/>
      <c r="D41" s="22"/>
      <c r="E41" s="22">
        <f>(B41+C41+D41)</f>
        <v>1</v>
      </c>
      <c r="F41" s="22">
        <v>1</v>
      </c>
      <c r="G41" s="22">
        <v>2</v>
      </c>
      <c r="H41" s="22">
        <v>3</v>
      </c>
      <c r="I41" s="22">
        <v>2</v>
      </c>
      <c r="J41" s="22">
        <v>2</v>
      </c>
      <c r="K41" s="22">
        <v>1</v>
      </c>
      <c r="L41" s="22">
        <v>2</v>
      </c>
      <c r="M41" s="22">
        <v>1</v>
      </c>
    </row>
    <row r="42" spans="1:13" ht="15" customHeight="1" x14ac:dyDescent="0.2">
      <c r="A42" s="32" t="s">
        <v>44</v>
      </c>
      <c r="B42" s="22">
        <v>1</v>
      </c>
      <c r="C42" s="22"/>
      <c r="D42" s="22"/>
      <c r="E42" s="22">
        <f>(B42+C42+D42)</f>
        <v>1</v>
      </c>
      <c r="F42" s="22">
        <v>2</v>
      </c>
      <c r="G42" s="22">
        <v>0</v>
      </c>
      <c r="H42" s="22">
        <v>3</v>
      </c>
      <c r="I42" s="22"/>
      <c r="J42" s="22">
        <v>2</v>
      </c>
      <c r="K42" s="22">
        <v>2</v>
      </c>
      <c r="L42" s="22">
        <v>7</v>
      </c>
      <c r="M42" s="22">
        <v>7</v>
      </c>
    </row>
    <row r="43" spans="1:13" ht="15" customHeight="1" x14ac:dyDescent="0.2">
      <c r="A43" s="32" t="s">
        <v>50</v>
      </c>
      <c r="B43" s="22">
        <v>1</v>
      </c>
      <c r="C43" s="22"/>
      <c r="D43" s="22"/>
      <c r="E43" s="22">
        <f>(B43+C43+D43)</f>
        <v>1</v>
      </c>
      <c r="F43" s="22">
        <v>1</v>
      </c>
      <c r="G43" s="22">
        <v>1</v>
      </c>
      <c r="H43" s="22">
        <v>1</v>
      </c>
      <c r="I43" s="22">
        <v>1</v>
      </c>
      <c r="J43" s="22">
        <v>1</v>
      </c>
      <c r="K43" s="22">
        <v>1</v>
      </c>
      <c r="L43" s="22">
        <v>1</v>
      </c>
      <c r="M43" s="22">
        <v>1</v>
      </c>
    </row>
    <row r="44" spans="1:13" ht="15" customHeight="1" x14ac:dyDescent="0.2">
      <c r="A44" s="32" t="s">
        <v>74</v>
      </c>
      <c r="B44" s="22">
        <v>1</v>
      </c>
      <c r="C44" s="22"/>
      <c r="D44" s="22"/>
      <c r="E44" s="22">
        <f>(B44+C44+D44)</f>
        <v>1</v>
      </c>
      <c r="F44" s="22">
        <v>1</v>
      </c>
      <c r="G44" s="22">
        <v>1</v>
      </c>
      <c r="H44" s="22">
        <v>1</v>
      </c>
      <c r="I44" s="22">
        <v>1</v>
      </c>
      <c r="J44" s="22">
        <v>1</v>
      </c>
      <c r="K44" s="22">
        <v>0</v>
      </c>
      <c r="L44" s="22"/>
      <c r="M44" s="22"/>
    </row>
    <row r="45" spans="1:13" ht="15" customHeight="1" x14ac:dyDescent="0.2">
      <c r="A45" s="32" t="s">
        <v>54</v>
      </c>
      <c r="B45" s="22">
        <v>1</v>
      </c>
      <c r="C45" s="22"/>
      <c r="D45" s="22"/>
      <c r="E45" s="22">
        <f>(B45+C45+D45)</f>
        <v>1</v>
      </c>
      <c r="F45" s="22">
        <v>1</v>
      </c>
      <c r="G45" s="22">
        <v>1</v>
      </c>
      <c r="H45" s="22"/>
      <c r="I45" s="22">
        <v>1</v>
      </c>
      <c r="J45" s="22">
        <v>1</v>
      </c>
      <c r="K45" s="22">
        <v>1</v>
      </c>
      <c r="L45" s="22">
        <v>1</v>
      </c>
      <c r="M45" s="22">
        <v>1</v>
      </c>
    </row>
    <row r="46" spans="1:13" ht="15" customHeight="1" x14ac:dyDescent="0.2">
      <c r="A46" s="32" t="s">
        <v>55</v>
      </c>
      <c r="B46" s="22">
        <v>1</v>
      </c>
      <c r="C46" s="22"/>
      <c r="D46" s="22"/>
      <c r="E46" s="22">
        <f>(B46+C46+D46)</f>
        <v>1</v>
      </c>
      <c r="F46" s="22">
        <v>1</v>
      </c>
      <c r="G46" s="22">
        <v>1</v>
      </c>
      <c r="H46" s="22">
        <v>2</v>
      </c>
      <c r="I46" s="22">
        <v>2</v>
      </c>
      <c r="J46" s="22">
        <v>2</v>
      </c>
      <c r="K46" s="22">
        <v>2</v>
      </c>
      <c r="L46" s="22">
        <v>1</v>
      </c>
      <c r="M46" s="22">
        <v>1</v>
      </c>
    </row>
    <row r="47" spans="1:13" ht="15" customHeight="1" x14ac:dyDescent="0.2">
      <c r="A47" s="32" t="s">
        <v>64</v>
      </c>
      <c r="B47" s="22"/>
      <c r="C47" s="22">
        <v>1</v>
      </c>
      <c r="D47" s="22"/>
      <c r="E47" s="22">
        <f>(B47+C47+D47)</f>
        <v>1</v>
      </c>
      <c r="F47" s="22">
        <v>1</v>
      </c>
      <c r="G47" s="22">
        <v>1</v>
      </c>
      <c r="H47" s="22">
        <v>3</v>
      </c>
      <c r="I47" s="22"/>
      <c r="J47" s="22">
        <v>2</v>
      </c>
      <c r="K47" s="22">
        <v>4</v>
      </c>
      <c r="L47" s="22">
        <v>8</v>
      </c>
      <c r="M47" s="22">
        <v>9</v>
      </c>
    </row>
    <row r="48" spans="1:13" ht="15" customHeight="1" x14ac:dyDescent="0.2">
      <c r="A48" s="32" t="s">
        <v>67</v>
      </c>
      <c r="B48" s="22">
        <v>1</v>
      </c>
      <c r="C48" s="22"/>
      <c r="D48" s="22"/>
      <c r="E48" s="22">
        <f>(B48+C48+D48)</f>
        <v>1</v>
      </c>
      <c r="F48" s="22">
        <v>1</v>
      </c>
      <c r="G48" s="22">
        <v>1</v>
      </c>
      <c r="H48" s="22">
        <v>3</v>
      </c>
      <c r="I48" s="22">
        <v>2</v>
      </c>
      <c r="J48" s="22">
        <v>5</v>
      </c>
      <c r="K48" s="22">
        <v>6</v>
      </c>
      <c r="L48" s="22">
        <v>6</v>
      </c>
      <c r="M48" s="22">
        <v>9</v>
      </c>
    </row>
    <row r="49" spans="1:13" ht="15" customHeight="1" x14ac:dyDescent="0.2">
      <c r="A49" s="32" t="s">
        <v>92</v>
      </c>
      <c r="B49" s="22">
        <v>1</v>
      </c>
      <c r="C49" s="22"/>
      <c r="D49" s="22"/>
      <c r="E49" s="22">
        <f>(B49+C49+D49)</f>
        <v>1</v>
      </c>
      <c r="F49" s="22"/>
      <c r="G49" s="22"/>
      <c r="H49" s="22"/>
      <c r="I49" s="22"/>
      <c r="J49" s="22"/>
      <c r="K49" s="22"/>
      <c r="L49" s="22"/>
      <c r="M49" s="22"/>
    </row>
    <row r="50" spans="1:13" ht="15" customHeight="1" x14ac:dyDescent="0.2">
      <c r="A50" s="32" t="s">
        <v>94</v>
      </c>
      <c r="B50" s="22"/>
      <c r="C50" s="22">
        <v>1</v>
      </c>
      <c r="D50" s="22"/>
      <c r="E50" s="22">
        <f>(B50+C50+D50)</f>
        <v>1</v>
      </c>
      <c r="F50" s="22"/>
      <c r="G50" s="22"/>
      <c r="H50" s="22"/>
      <c r="I50" s="22"/>
      <c r="J50" s="22"/>
      <c r="K50" s="22"/>
      <c r="L50" s="22"/>
      <c r="M50" s="22"/>
    </row>
    <row r="51" spans="1:13" ht="15" customHeight="1" x14ac:dyDescent="0.2">
      <c r="A51" s="32" t="s">
        <v>75</v>
      </c>
      <c r="B51" s="22"/>
      <c r="C51" s="22">
        <v>1</v>
      </c>
      <c r="D51" s="22"/>
      <c r="E51" s="22">
        <f>(B51+C51+D51)</f>
        <v>1</v>
      </c>
      <c r="F51" s="22">
        <v>1</v>
      </c>
      <c r="G51" s="22">
        <v>1</v>
      </c>
      <c r="H51" s="22">
        <v>1</v>
      </c>
      <c r="I51" s="22">
        <v>1</v>
      </c>
      <c r="J51" s="22">
        <v>1</v>
      </c>
      <c r="K51" s="22"/>
      <c r="L51" s="22"/>
      <c r="M51" s="22"/>
    </row>
    <row r="52" spans="1:13" ht="15" customHeight="1" x14ac:dyDescent="0.2">
      <c r="A52" s="32" t="s">
        <v>29</v>
      </c>
      <c r="B52" s="22">
        <v>1</v>
      </c>
      <c r="C52" s="22"/>
      <c r="D52" s="22"/>
      <c r="E52" s="22">
        <f>(B52+C52+D52)</f>
        <v>1</v>
      </c>
      <c r="F52" s="22">
        <v>1</v>
      </c>
      <c r="G52" s="22">
        <v>2</v>
      </c>
      <c r="H52" s="22">
        <v>2</v>
      </c>
      <c r="I52" s="22">
        <v>1</v>
      </c>
      <c r="J52" s="22">
        <v>1</v>
      </c>
      <c r="K52" s="22">
        <v>1</v>
      </c>
      <c r="L52" s="22">
        <v>1</v>
      </c>
      <c r="M52" s="22">
        <v>1</v>
      </c>
    </row>
    <row r="53" spans="1:13" ht="15" customHeight="1" x14ac:dyDescent="0.2">
      <c r="A53" s="32" t="s">
        <v>82</v>
      </c>
      <c r="B53" s="22"/>
      <c r="C53" s="22">
        <v>1</v>
      </c>
      <c r="D53" s="22"/>
      <c r="E53" s="22">
        <f>(B53+C53+D53)</f>
        <v>1</v>
      </c>
      <c r="F53" s="22">
        <v>1</v>
      </c>
      <c r="G53" s="22">
        <v>1</v>
      </c>
      <c r="H53" s="22"/>
      <c r="I53" s="22"/>
      <c r="J53" s="22"/>
      <c r="K53" s="22"/>
      <c r="L53" s="22"/>
      <c r="M53" s="22"/>
    </row>
    <row r="54" spans="1:13" ht="15" customHeight="1" x14ac:dyDescent="0.2">
      <c r="A54" s="32" t="s">
        <v>51</v>
      </c>
      <c r="B54" s="22"/>
      <c r="C54" s="22">
        <v>1</v>
      </c>
      <c r="D54" s="22"/>
      <c r="E54" s="22">
        <f>(B54+C54+D54)</f>
        <v>1</v>
      </c>
      <c r="F54" s="22">
        <v>2</v>
      </c>
      <c r="G54" s="22">
        <v>0</v>
      </c>
      <c r="H54" s="22">
        <v>1</v>
      </c>
      <c r="I54" s="22">
        <v>1</v>
      </c>
      <c r="J54" s="22"/>
      <c r="K54" s="22">
        <v>1</v>
      </c>
      <c r="L54" s="22">
        <v>1</v>
      </c>
      <c r="M54" s="22"/>
    </row>
    <row r="55" spans="1:13" ht="15" customHeight="1" x14ac:dyDescent="0.2">
      <c r="A55" s="32" t="s">
        <v>86</v>
      </c>
      <c r="B55" s="22">
        <v>1</v>
      </c>
      <c r="C55" s="22"/>
      <c r="D55" s="22"/>
      <c r="E55" s="22">
        <f>(B55+C55+D55)</f>
        <v>1</v>
      </c>
      <c r="F55" s="22">
        <v>1</v>
      </c>
      <c r="G55" s="22">
        <v>0</v>
      </c>
      <c r="H55" s="22"/>
      <c r="I55" s="22"/>
      <c r="J55" s="22"/>
      <c r="K55" s="22"/>
      <c r="L55" s="22"/>
      <c r="M55" s="22"/>
    </row>
    <row r="56" spans="1:13" ht="15" customHeight="1" x14ac:dyDescent="0.2">
      <c r="A56" s="32" t="s">
        <v>78</v>
      </c>
      <c r="B56" s="22"/>
      <c r="C56" s="22"/>
      <c r="D56" s="22">
        <v>1</v>
      </c>
      <c r="E56" s="22">
        <f>(B56+C56+D56)</f>
        <v>1</v>
      </c>
      <c r="F56" s="22">
        <v>0</v>
      </c>
      <c r="G56" s="22">
        <v>0</v>
      </c>
      <c r="H56" s="22">
        <v>1</v>
      </c>
      <c r="I56" s="22"/>
      <c r="J56" s="22"/>
      <c r="K56" s="22"/>
      <c r="L56" s="22"/>
      <c r="M56" s="22"/>
    </row>
    <row r="57" spans="1:13" ht="15" customHeight="1" x14ac:dyDescent="0.2">
      <c r="A57" s="32" t="s">
        <v>87</v>
      </c>
      <c r="B57" s="22"/>
      <c r="C57" s="22">
        <v>1</v>
      </c>
      <c r="D57" s="22"/>
      <c r="E57" s="22">
        <f>(B57+C57+D57)</f>
        <v>1</v>
      </c>
      <c r="F57" s="22">
        <v>1</v>
      </c>
      <c r="G57" s="22">
        <v>0</v>
      </c>
      <c r="H57" s="22"/>
      <c r="I57" s="22"/>
      <c r="J57" s="22"/>
      <c r="K57" s="22"/>
      <c r="L57" s="22"/>
      <c r="M57" s="22"/>
    </row>
    <row r="58" spans="1:13" ht="15" customHeight="1" x14ac:dyDescent="0.2">
      <c r="A58" s="32" t="s">
        <v>35</v>
      </c>
      <c r="B58" s="22">
        <v>1</v>
      </c>
      <c r="C58" s="22"/>
      <c r="D58" s="22"/>
      <c r="E58" s="22">
        <f>(B58+C58+D58)</f>
        <v>1</v>
      </c>
      <c r="F58" s="22">
        <v>1</v>
      </c>
      <c r="G58" s="22">
        <v>1</v>
      </c>
      <c r="H58" s="22">
        <v>1</v>
      </c>
      <c r="I58" s="22">
        <v>1</v>
      </c>
      <c r="J58" s="22">
        <v>1</v>
      </c>
      <c r="K58" s="22">
        <v>1</v>
      </c>
      <c r="L58" s="22">
        <v>1</v>
      </c>
      <c r="M58" s="22"/>
    </row>
    <row r="59" spans="1:13" ht="15" customHeight="1" x14ac:dyDescent="0.2">
      <c r="A59" s="32" t="s">
        <v>80</v>
      </c>
      <c r="B59" s="22">
        <v>1</v>
      </c>
      <c r="C59" s="22"/>
      <c r="D59" s="22"/>
      <c r="E59" s="22">
        <f>(B59+C59+D59)</f>
        <v>1</v>
      </c>
      <c r="F59" s="22">
        <v>0</v>
      </c>
      <c r="G59" s="22">
        <v>0</v>
      </c>
      <c r="H59" s="22">
        <v>4</v>
      </c>
      <c r="I59" s="22"/>
      <c r="J59" s="22"/>
      <c r="K59" s="22"/>
      <c r="L59" s="22"/>
      <c r="M59" s="22"/>
    </row>
    <row r="60" spans="1:13" ht="15" customHeight="1" x14ac:dyDescent="0.2">
      <c r="A60" s="32" t="s">
        <v>88</v>
      </c>
      <c r="B60" s="22"/>
      <c r="C60" s="22">
        <v>1</v>
      </c>
      <c r="D60" s="22"/>
      <c r="E60" s="22">
        <f>(B60+C60+D60)</f>
        <v>1</v>
      </c>
      <c r="F60" s="22">
        <v>1</v>
      </c>
      <c r="G60" s="22">
        <v>0</v>
      </c>
      <c r="H60" s="22"/>
      <c r="I60" s="22"/>
      <c r="J60" s="22"/>
      <c r="K60" s="22"/>
      <c r="L60" s="22"/>
      <c r="M60" s="22"/>
    </row>
    <row r="61" spans="1:13" ht="15" customHeight="1" x14ac:dyDescent="0.2">
      <c r="A61" s="30" t="s">
        <v>36</v>
      </c>
      <c r="B61" s="31">
        <f>SUM(B5:B60)</f>
        <v>243</v>
      </c>
      <c r="C61" s="31">
        <f>SUM(C5:C60)</f>
        <v>214</v>
      </c>
      <c r="D61" s="31">
        <f>SUM(D5:D60)</f>
        <v>93</v>
      </c>
      <c r="E61" s="31">
        <f>SUM(E5:E60)</f>
        <v>550</v>
      </c>
      <c r="F61" s="31">
        <v>515</v>
      </c>
      <c r="G61" s="31">
        <v>598</v>
      </c>
      <c r="H61" s="31">
        <v>459</v>
      </c>
      <c r="I61" s="31">
        <v>460</v>
      </c>
      <c r="J61" s="31">
        <v>404</v>
      </c>
      <c r="K61" s="31">
        <v>417</v>
      </c>
      <c r="L61" s="31">
        <v>269</v>
      </c>
      <c r="M61" s="31">
        <f>SUM(M5:M60)</f>
        <v>396</v>
      </c>
    </row>
  </sheetData>
  <sortState ref="A5:M82">
    <sortCondition descending="1" ref="E5:E82"/>
  </sortState>
  <mergeCells count="11">
    <mergeCell ref="A1:L2"/>
    <mergeCell ref="B3:C3"/>
    <mergeCell ref="M3:M4"/>
    <mergeCell ref="L3:L4"/>
    <mergeCell ref="K3:K4"/>
    <mergeCell ref="J3:J4"/>
    <mergeCell ref="I3:I4"/>
    <mergeCell ref="H3:H4"/>
    <mergeCell ref="G3:G4"/>
    <mergeCell ref="E3:E4"/>
    <mergeCell ref="F3:F4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showGridLines="0" workbookViewId="0">
      <selection activeCell="F6" sqref="F6:G6"/>
    </sheetView>
  </sheetViews>
  <sheetFormatPr defaultRowHeight="15" x14ac:dyDescent="0.25"/>
  <cols>
    <col min="4" max="4" width="5.7109375" bestFit="1" customWidth="1"/>
    <col min="13" max="13" width="5.7109375" bestFit="1" customWidth="1"/>
  </cols>
  <sheetData>
    <row r="1" spans="2:10" ht="15.75" thickBot="1" x14ac:dyDescent="0.3"/>
    <row r="2" spans="2:10" ht="15" customHeight="1" x14ac:dyDescent="0.25">
      <c r="B2" s="35" t="s">
        <v>21</v>
      </c>
      <c r="C2" s="36"/>
      <c r="D2" s="36"/>
      <c r="E2" s="36"/>
      <c r="F2" s="36"/>
      <c r="G2" s="36"/>
      <c r="H2" s="36"/>
      <c r="I2" s="37"/>
    </row>
    <row r="3" spans="2:10" ht="15.75" thickBot="1" x14ac:dyDescent="0.3">
      <c r="B3" s="38"/>
      <c r="C3" s="39"/>
      <c r="D3" s="39"/>
      <c r="E3" s="39"/>
      <c r="F3" s="39"/>
      <c r="G3" s="39"/>
      <c r="H3" s="39"/>
      <c r="I3" s="40"/>
    </row>
    <row r="4" spans="2:10" x14ac:dyDescent="0.25">
      <c r="B4" s="41" t="s">
        <v>10</v>
      </c>
      <c r="C4" s="43"/>
      <c r="D4" s="43" t="s">
        <v>5</v>
      </c>
      <c r="E4" s="43"/>
      <c r="F4" s="43" t="s">
        <v>12</v>
      </c>
      <c r="G4" s="43"/>
      <c r="H4" s="43" t="s">
        <v>13</v>
      </c>
      <c r="I4" s="42"/>
    </row>
    <row r="5" spans="2:10" x14ac:dyDescent="0.25">
      <c r="B5" s="55" t="s">
        <v>11</v>
      </c>
      <c r="C5" s="66"/>
      <c r="D5" s="57">
        <f>(F5+H5)</f>
        <v>47</v>
      </c>
      <c r="E5" s="57"/>
      <c r="F5" s="57">
        <v>44</v>
      </c>
      <c r="G5" s="57"/>
      <c r="H5" s="57">
        <v>3</v>
      </c>
      <c r="I5" s="58"/>
    </row>
    <row r="6" spans="2:10" x14ac:dyDescent="0.25">
      <c r="B6" s="55" t="s">
        <v>90</v>
      </c>
      <c r="C6" s="66"/>
      <c r="D6" s="57">
        <f t="shared" ref="D6:D7" si="0">(F6+H6)</f>
        <v>37</v>
      </c>
      <c r="E6" s="57"/>
      <c r="F6" s="57">
        <v>27</v>
      </c>
      <c r="G6" s="57"/>
      <c r="H6" s="57">
        <v>10</v>
      </c>
      <c r="I6" s="58"/>
    </row>
    <row r="7" spans="2:10" x14ac:dyDescent="0.25">
      <c r="B7" s="55" t="s">
        <v>23</v>
      </c>
      <c r="C7" s="66"/>
      <c r="D7" s="57">
        <f t="shared" si="0"/>
        <v>9</v>
      </c>
      <c r="E7" s="57"/>
      <c r="F7" s="57">
        <v>2</v>
      </c>
      <c r="G7" s="57"/>
      <c r="H7" s="57">
        <v>7</v>
      </c>
      <c r="I7" s="58"/>
    </row>
    <row r="8" spans="2:10" ht="15.75" customHeight="1" thickBot="1" x14ac:dyDescent="0.3">
      <c r="B8" s="61" t="s">
        <v>1</v>
      </c>
      <c r="C8" s="68"/>
      <c r="D8" s="59">
        <f>SUM(D5:E7)</f>
        <v>93</v>
      </c>
      <c r="E8" s="59"/>
      <c r="F8" s="59">
        <f>SUM(F5:G7)</f>
        <v>73</v>
      </c>
      <c r="G8" s="59"/>
      <c r="H8" s="59">
        <f>SUM(H5:H7)</f>
        <v>20</v>
      </c>
      <c r="I8" s="67"/>
      <c r="J8" s="18"/>
    </row>
    <row r="10" spans="2:10" ht="15.75" customHeight="1" x14ac:dyDescent="0.25"/>
    <row r="13" spans="2:10" ht="15" customHeight="1" x14ac:dyDescent="0.25"/>
    <row r="15" spans="2:10" ht="15" customHeight="1" x14ac:dyDescent="0.25"/>
    <row r="19" ht="15" customHeight="1" x14ac:dyDescent="0.25"/>
    <row r="20" ht="15.75" customHeight="1" x14ac:dyDescent="0.25"/>
    <row r="21" ht="15" customHeight="1" x14ac:dyDescent="0.25"/>
    <row r="22" ht="15.75" customHeight="1" x14ac:dyDescent="0.25"/>
  </sheetData>
  <mergeCells count="21">
    <mergeCell ref="B7:C7"/>
    <mergeCell ref="D7:E7"/>
    <mergeCell ref="B5:C5"/>
    <mergeCell ref="F7:G7"/>
    <mergeCell ref="B8:C8"/>
    <mergeCell ref="D5:E5"/>
    <mergeCell ref="F6:G6"/>
    <mergeCell ref="H7:I7"/>
    <mergeCell ref="H8:I8"/>
    <mergeCell ref="D6:E6"/>
    <mergeCell ref="F4:G4"/>
    <mergeCell ref="F8:G8"/>
    <mergeCell ref="D8:E8"/>
    <mergeCell ref="D4:E4"/>
    <mergeCell ref="B2:I3"/>
    <mergeCell ref="H4:I4"/>
    <mergeCell ref="H5:I5"/>
    <mergeCell ref="H6:I6"/>
    <mergeCell ref="B6:C6"/>
    <mergeCell ref="F5:G5"/>
    <mergeCell ref="B4:C4"/>
  </mergeCells>
  <phoneticPr fontId="0" type="noConversion"/>
  <pageMargins left="0.7" right="0.7" top="0.75" bottom="0.75" header="0.3" footer="0.3"/>
  <drawing r:id="rId1"/>
  <picture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showGridLines="0" showRowColHeaders="0" tabSelected="1" workbookViewId="0">
      <selection activeCell="B29" sqref="B29:B34"/>
    </sheetView>
  </sheetViews>
  <sheetFormatPr defaultRowHeight="15" x14ac:dyDescent="0.25"/>
  <cols>
    <col min="2" max="2" width="15" bestFit="1" customWidth="1"/>
    <col min="3" max="3" width="12" bestFit="1" customWidth="1"/>
    <col min="4" max="4" width="12.42578125" bestFit="1" customWidth="1"/>
    <col min="5" max="5" width="4.42578125" bestFit="1" customWidth="1"/>
    <col min="6" max="6" width="3.85546875" bestFit="1" customWidth="1"/>
    <col min="7" max="7" width="5.5703125" bestFit="1" customWidth="1"/>
  </cols>
  <sheetData>
    <row r="1" spans="2:7" ht="15.75" thickBot="1" x14ac:dyDescent="0.3"/>
    <row r="2" spans="2:7" ht="15" customHeight="1" x14ac:dyDescent="0.25">
      <c r="B2" s="35" t="s">
        <v>22</v>
      </c>
      <c r="C2" s="36"/>
      <c r="D2" s="36"/>
      <c r="E2" s="36"/>
      <c r="F2" s="36"/>
      <c r="G2" s="37"/>
    </row>
    <row r="3" spans="2:7" ht="15.75" thickBot="1" x14ac:dyDescent="0.3">
      <c r="B3" s="38"/>
      <c r="C3" s="39"/>
      <c r="D3" s="39"/>
      <c r="E3" s="39"/>
      <c r="F3" s="39"/>
      <c r="G3" s="40"/>
    </row>
    <row r="4" spans="2:7" x14ac:dyDescent="0.25">
      <c r="B4" s="5" t="s">
        <v>14</v>
      </c>
      <c r="C4" s="7" t="s">
        <v>15</v>
      </c>
      <c r="D4" s="13" t="s">
        <v>16</v>
      </c>
      <c r="E4" s="7" t="s">
        <v>3</v>
      </c>
      <c r="F4" s="7" t="s">
        <v>4</v>
      </c>
      <c r="G4" s="6" t="s">
        <v>5</v>
      </c>
    </row>
    <row r="5" spans="2:7" x14ac:dyDescent="0.25">
      <c r="B5" s="12">
        <v>1</v>
      </c>
      <c r="C5" s="8">
        <v>197</v>
      </c>
      <c r="D5" s="14">
        <f t="shared" ref="D5:D12" si="0">C5/$C$12</f>
        <v>0.63754045307443363</v>
      </c>
      <c r="E5" s="8">
        <v>109</v>
      </c>
      <c r="F5" s="8">
        <v>88</v>
      </c>
      <c r="G5" s="9">
        <v>0</v>
      </c>
    </row>
    <row r="6" spans="2:7" x14ac:dyDescent="0.25">
      <c r="B6" s="12">
        <v>2</v>
      </c>
      <c r="C6" s="8">
        <v>38</v>
      </c>
      <c r="D6" s="14">
        <f t="shared" si="0"/>
        <v>0.12297734627831715</v>
      </c>
      <c r="E6" s="8">
        <v>37</v>
      </c>
      <c r="F6" s="8">
        <v>26</v>
      </c>
      <c r="G6" s="9">
        <v>13</v>
      </c>
    </row>
    <row r="7" spans="2:7" x14ac:dyDescent="0.25">
      <c r="B7" s="12">
        <v>3</v>
      </c>
      <c r="C7" s="8">
        <v>38</v>
      </c>
      <c r="D7" s="14">
        <f t="shared" si="0"/>
        <v>0.12297734627831715</v>
      </c>
      <c r="E7" s="8">
        <v>47</v>
      </c>
      <c r="F7" s="8">
        <v>36</v>
      </c>
      <c r="G7" s="9">
        <v>31</v>
      </c>
    </row>
    <row r="8" spans="2:7" x14ac:dyDescent="0.25">
      <c r="B8" s="12">
        <v>4</v>
      </c>
      <c r="C8" s="8">
        <v>22</v>
      </c>
      <c r="D8" s="14">
        <f t="shared" si="0"/>
        <v>7.1197411003236247E-2</v>
      </c>
      <c r="E8" s="8">
        <v>30</v>
      </c>
      <c r="F8" s="8">
        <v>34</v>
      </c>
      <c r="G8" s="9">
        <v>24</v>
      </c>
    </row>
    <row r="9" spans="2:7" x14ac:dyDescent="0.25">
      <c r="B9" s="12">
        <v>5</v>
      </c>
      <c r="C9" s="8">
        <v>11</v>
      </c>
      <c r="D9" s="14">
        <f t="shared" si="0"/>
        <v>3.5598705501618123E-2</v>
      </c>
      <c r="E9" s="8">
        <v>15</v>
      </c>
      <c r="F9" s="8">
        <v>20</v>
      </c>
      <c r="G9" s="9">
        <v>20</v>
      </c>
    </row>
    <row r="10" spans="2:7" s="28" customFormat="1" x14ac:dyDescent="0.25">
      <c r="B10" s="12">
        <v>6</v>
      </c>
      <c r="C10" s="8">
        <v>2</v>
      </c>
      <c r="D10" s="14">
        <f t="shared" si="0"/>
        <v>6.4724919093851136E-3</v>
      </c>
      <c r="E10" s="8">
        <v>4</v>
      </c>
      <c r="F10" s="8">
        <v>4</v>
      </c>
      <c r="G10" s="9">
        <v>4</v>
      </c>
    </row>
    <row r="11" spans="2:7" s="28" customFormat="1" x14ac:dyDescent="0.25">
      <c r="B11" s="12">
        <v>8</v>
      </c>
      <c r="C11" s="8">
        <v>1</v>
      </c>
      <c r="D11" s="14">
        <f t="shared" si="0"/>
        <v>3.2362459546925568E-3</v>
      </c>
      <c r="E11" s="8">
        <v>1</v>
      </c>
      <c r="F11" s="8">
        <v>6</v>
      </c>
      <c r="G11" s="9">
        <v>1</v>
      </c>
    </row>
    <row r="12" spans="2:7" ht="15.75" thickBot="1" x14ac:dyDescent="0.3">
      <c r="B12" s="10" t="s">
        <v>36</v>
      </c>
      <c r="C12" s="11">
        <f>SUM(C5:C11)</f>
        <v>309</v>
      </c>
      <c r="D12" s="24">
        <f t="shared" si="0"/>
        <v>1</v>
      </c>
      <c r="E12" s="11">
        <f>SUM(E5:E11)</f>
        <v>243</v>
      </c>
      <c r="F12" s="11">
        <f>SUM(F5:F11)</f>
        <v>214</v>
      </c>
      <c r="G12" s="11">
        <f>SUM(G5:G11)</f>
        <v>93</v>
      </c>
    </row>
    <row r="13" spans="2:7" x14ac:dyDescent="0.25">
      <c r="E13" s="34"/>
    </row>
    <row r="16" spans="2:7" x14ac:dyDescent="0.25">
      <c r="B16" s="17"/>
      <c r="D16" s="18"/>
      <c r="E16" s="15"/>
    </row>
    <row r="17" spans="2:5" x14ac:dyDescent="0.25">
      <c r="B17" s="17"/>
      <c r="D17" s="18"/>
      <c r="E17" s="15"/>
    </row>
    <row r="18" spans="2:5" x14ac:dyDescent="0.25">
      <c r="B18" s="17"/>
      <c r="D18" s="18"/>
      <c r="E18" s="15"/>
    </row>
    <row r="19" spans="2:5" x14ac:dyDescent="0.25">
      <c r="B19" s="17"/>
      <c r="D19" s="18"/>
      <c r="E19" s="15"/>
    </row>
    <row r="20" spans="2:5" x14ac:dyDescent="0.25">
      <c r="B20" s="17"/>
      <c r="D20" s="18"/>
      <c r="E20" s="15"/>
    </row>
    <row r="21" spans="2:5" x14ac:dyDescent="0.25">
      <c r="B21" s="17"/>
      <c r="C21" s="15"/>
      <c r="D21" s="15"/>
      <c r="E21" s="15"/>
    </row>
    <row r="22" spans="2:5" x14ac:dyDescent="0.25">
      <c r="B22" s="17"/>
      <c r="C22" s="15"/>
      <c r="D22" s="15"/>
      <c r="E22" s="15"/>
    </row>
    <row r="23" spans="2:5" x14ac:dyDescent="0.25">
      <c r="B23" s="17"/>
      <c r="C23" s="15"/>
      <c r="D23" s="15"/>
      <c r="E23" s="15"/>
    </row>
  </sheetData>
  <mergeCells count="1">
    <mergeCell ref="B2:G3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Residenti </vt:lpstr>
      <vt:lpstr>Classi di età</vt:lpstr>
      <vt:lpstr>Nazionalità</vt:lpstr>
      <vt:lpstr>Minori</vt:lpstr>
      <vt:lpstr>Famiglie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2018-08-24T08:34:16Z</dcterms:modified>
</cp:coreProperties>
</file>