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-15" yWindow="-15" windowWidth="9720" windowHeight="12000" activeTab="2"/>
  </bookViews>
  <sheets>
    <sheet name="Residenti " sheetId="2" r:id="rId1"/>
    <sheet name="Fasce di età" sheetId="3" r:id="rId2"/>
    <sheet name="Nazionalità " sheetId="1" r:id="rId3"/>
    <sheet name="Minori" sheetId="4" r:id="rId4"/>
  </sheets>
  <definedNames>
    <definedName name="_xlnm._FilterDatabase" localSheetId="2" hidden="1">'Nazionalità '!$A$3:$P$90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90" i="1" l="1"/>
  <c r="E89" i="1"/>
  <c r="J21" i="2"/>
  <c r="E87" i="1"/>
  <c r="E88" i="1"/>
  <c r="E85" i="1" l="1"/>
  <c r="E86" i="1"/>
  <c r="E84" i="1"/>
  <c r="E9" i="3"/>
  <c r="F6" i="4"/>
  <c r="F7" i="4"/>
  <c r="F8" i="4" s="1"/>
  <c r="H8" i="4"/>
  <c r="D8" i="4"/>
  <c r="F5" i="4"/>
  <c r="D5" i="2"/>
  <c r="E91" i="1" l="1"/>
  <c r="P19" i="2"/>
  <c r="G84" i="1" l="1"/>
  <c r="G82" i="1"/>
  <c r="G83" i="1"/>
  <c r="G81" i="1"/>
  <c r="P18" i="2" l="1"/>
  <c r="P17" i="2" l="1"/>
  <c r="B91" i="1" l="1"/>
  <c r="C91" i="1"/>
  <c r="D91" i="1"/>
  <c r="P13" i="2" l="1"/>
  <c r="P7" i="2"/>
  <c r="P6" i="2"/>
</calcChain>
</file>

<file path=xl/sharedStrings.xml><?xml version="1.0" encoding="utf-8"?>
<sst xmlns="http://schemas.openxmlformats.org/spreadsheetml/2006/main" count="133" uniqueCount="120">
  <si>
    <t>Maggiorenni</t>
  </si>
  <si>
    <t>Totale complessivo</t>
  </si>
  <si>
    <t>Paese</t>
  </si>
  <si>
    <t>F</t>
  </si>
  <si>
    <t>M</t>
  </si>
  <si>
    <t>Minori</t>
  </si>
  <si>
    <t>Stranieri</t>
  </si>
  <si>
    <t>Italiani</t>
  </si>
  <si>
    <t>Totale</t>
  </si>
  <si>
    <t>Anno</t>
  </si>
  <si>
    <t>Classi di età</t>
  </si>
  <si>
    <t>0-5</t>
  </si>
  <si>
    <t>Nati in Italia</t>
  </si>
  <si>
    <t>Nati all'estero</t>
  </si>
  <si>
    <t>Popolazione residente nel Comune di Impruneta</t>
  </si>
  <si>
    <t>Popolazione straniera residente nel Comune di Impruneta</t>
  </si>
  <si>
    <t>Divisione per classi di età degli stranieri residenti nel Comune di Impruneta</t>
  </si>
  <si>
    <t>Nazionalità stranieri residenti nel Comune di Impruneta</t>
  </si>
  <si>
    <t>Divisione per classi di età dei minori stranieri residenti nel Comune di Impruneta</t>
  </si>
  <si>
    <t>18-49</t>
  </si>
  <si>
    <t>50-65</t>
  </si>
  <si>
    <t>Oltre 65</t>
  </si>
  <si>
    <t>Kosovo</t>
  </si>
  <si>
    <t>0-17</t>
  </si>
  <si>
    <t>Totale 2010</t>
  </si>
  <si>
    <t xml:space="preserve">Georgia </t>
  </si>
  <si>
    <t xml:space="preserve"> Totale complessivo </t>
  </si>
  <si>
    <t xml:space="preserve">Bielorussia </t>
  </si>
  <si>
    <t>Costa d'Avorio</t>
  </si>
  <si>
    <t xml:space="preserve">Mali </t>
  </si>
  <si>
    <t xml:space="preserve">Pakistan </t>
  </si>
  <si>
    <t>Totale 2012</t>
  </si>
  <si>
    <t>Totale 2011</t>
  </si>
  <si>
    <t>Totale 2013</t>
  </si>
  <si>
    <t>Portogallo</t>
  </si>
  <si>
    <t>15- 17</t>
  </si>
  <si>
    <t>Totale 2014</t>
  </si>
  <si>
    <t xml:space="preserve">Argentina </t>
  </si>
  <si>
    <t>Totale 2015</t>
  </si>
  <si>
    <t xml:space="preserve">Bolivia </t>
  </si>
  <si>
    <t xml:space="preserve">Gambia </t>
  </si>
  <si>
    <t>Guinea</t>
  </si>
  <si>
    <t xml:space="preserve">Venezuela </t>
  </si>
  <si>
    <t>Totale 2016</t>
  </si>
  <si>
    <t>Burkina Faso</t>
  </si>
  <si>
    <t>Serbia</t>
  </si>
  <si>
    <t>6_14</t>
  </si>
  <si>
    <t xml:space="preserve">Grecia </t>
  </si>
  <si>
    <t>Totale 2017</t>
  </si>
  <si>
    <t>Kazakistan</t>
  </si>
  <si>
    <t>Sierra Leone</t>
  </si>
  <si>
    <t>Totale 2018</t>
  </si>
  <si>
    <t>Australia</t>
  </si>
  <si>
    <t>Cile</t>
  </si>
  <si>
    <t>Honduras</t>
  </si>
  <si>
    <t>Slovacchia</t>
  </si>
  <si>
    <t>Afghanistan</t>
  </si>
  <si>
    <t>Bangladesh</t>
  </si>
  <si>
    <t>Eritrea</t>
  </si>
  <si>
    <t>Totale 2019</t>
  </si>
  <si>
    <t>Camerun</t>
  </si>
  <si>
    <t>Kirghizistan</t>
  </si>
  <si>
    <t>Togo</t>
  </si>
  <si>
    <t>Colombiana</t>
  </si>
  <si>
    <t>Guinea Bissau</t>
  </si>
  <si>
    <t>Totale 2020</t>
  </si>
  <si>
    <t>Canada</t>
  </si>
  <si>
    <t>El Salvador</t>
  </si>
  <si>
    <t>Totali 2021</t>
  </si>
  <si>
    <t xml:space="preserve">U.S.A. </t>
  </si>
  <si>
    <t xml:space="preserve">Ucraina </t>
  </si>
  <si>
    <t xml:space="preserve">Ungheria </t>
  </si>
  <si>
    <t xml:space="preserve"> Albania </t>
  </si>
  <si>
    <t xml:space="preserve"> Romania </t>
  </si>
  <si>
    <t xml:space="preserve"> Filippine </t>
  </si>
  <si>
    <t xml:space="preserve"> Ucraina </t>
  </si>
  <si>
    <t xml:space="preserve"> Sri Lanka </t>
  </si>
  <si>
    <t xml:space="preserve"> Perù </t>
  </si>
  <si>
    <t xml:space="preserve"> Marocco </t>
  </si>
  <si>
    <t xml:space="preserve"> Polonia </t>
  </si>
  <si>
    <t xml:space="preserve"> Regno Unito </t>
  </si>
  <si>
    <t xml:space="preserve"> Germania </t>
  </si>
  <si>
    <t xml:space="preserve"> U.S.A. </t>
  </si>
  <si>
    <t xml:space="preserve"> Moldavia </t>
  </si>
  <si>
    <t xml:space="preserve"> Nigeria </t>
  </si>
  <si>
    <t xml:space="preserve"> Russia </t>
  </si>
  <si>
    <t xml:space="preserve"> Francia </t>
  </si>
  <si>
    <t xml:space="preserve"> Spagna </t>
  </si>
  <si>
    <t xml:space="preserve"> Brasile </t>
  </si>
  <si>
    <t xml:space="preserve"> Iran </t>
  </si>
  <si>
    <t xml:space="preserve"> Egitto </t>
  </si>
  <si>
    <t xml:space="preserve"> Senegal </t>
  </si>
  <si>
    <t xml:space="preserve"> Svizzera </t>
  </si>
  <si>
    <t xml:space="preserve"> Tunisia </t>
  </si>
  <si>
    <t xml:space="preserve"> Paesi Bassi </t>
  </si>
  <si>
    <t xml:space="preserve"> Cina </t>
  </si>
  <si>
    <t xml:space="preserve"> Repubblica Dominicana</t>
  </si>
  <si>
    <t xml:space="preserve"> Repubblica Democratica del Congo </t>
  </si>
  <si>
    <t xml:space="preserve"> Irlanda </t>
  </si>
  <si>
    <t xml:space="preserve"> Giappone </t>
  </si>
  <si>
    <t xml:space="preserve"> Danimarca </t>
  </si>
  <si>
    <t xml:space="preserve"> India </t>
  </si>
  <si>
    <t xml:space="preserve"> Ecuador </t>
  </si>
  <si>
    <t xml:space="preserve"> Ungheria </t>
  </si>
  <si>
    <t xml:space="preserve"> Svezia </t>
  </si>
  <si>
    <t xml:space="preserve"> Austria </t>
  </si>
  <si>
    <t xml:space="preserve"> Belgio </t>
  </si>
  <si>
    <t xml:space="preserve"> Cuba </t>
  </si>
  <si>
    <t xml:space="preserve"> Messico </t>
  </si>
  <si>
    <t xml:space="preserve"> Bulgaria </t>
  </si>
  <si>
    <t xml:space="preserve"> Capo Verde </t>
  </si>
  <si>
    <t xml:space="preserve"> Corea  (Sud)</t>
  </si>
  <si>
    <t xml:space="preserve"> Costarica </t>
  </si>
  <si>
    <t xml:space="preserve"> Lituania </t>
  </si>
  <si>
    <t xml:space="preserve"> Macedonia </t>
  </si>
  <si>
    <t xml:space="preserve"> Mauritius </t>
  </si>
  <si>
    <t xml:space="preserve"> Algeria </t>
  </si>
  <si>
    <t xml:space="preserve"> Angola </t>
  </si>
  <si>
    <t xml:space="preserve"> Lettonia </t>
  </si>
  <si>
    <t xml:space="preserve"> Repubblica Ceca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</si>
</sst>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_-;\-* #,##0_-;_-* &quot;-&quot;??_-;_-@_-"/>
    <numFmt numFmtId="165" formatCode="#,##0_ ;\-#,##0\ "/>
    <numFmt numFmtId="166" formatCode="[$-410]General"/>
    <numFmt numFmtId="167" formatCode="#,##0&quot; &quot;;&quot;-&quot;#,##0&quot; &quot;"/>
    <numFmt numFmtId="168" formatCode="#,##0&quot; &quot;;&quot;-&quot;#,##0&quot; &quot;;&quot; -&quot;#&quot; &quot;;@&quot; &quot;"/>
    <numFmt numFmtId="169" formatCode="[$-410]mmm\-yy"/>
  </numFmts>
  <fonts count="9" x14ac:knownFonts="1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8"/>
      <color theme="0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b/>
      <sz val="8"/>
      <color rgb="FFFFFFFF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23"/>
        <bgColor indexed="23"/>
      </patternFill>
    </fill>
    <fill>
      <patternFill patternType="solid">
        <fgColor indexed="55"/>
        <bgColor indexed="55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55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499984740745262"/>
        <bgColor indexed="23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55"/>
      </patternFill>
    </fill>
    <fill>
      <patternFill patternType="solid">
        <fgColor theme="0" tint="-4.9989318521683403E-2"/>
        <bgColor indexed="55"/>
      </patternFill>
    </fill>
    <fill>
      <patternFill patternType="solid">
        <fgColor rgb="FFA6A6A6"/>
        <bgColor rgb="FFA6A6A6"/>
      </patternFill>
    </fill>
    <fill>
      <patternFill patternType="solid">
        <fgColor rgb="FF969696"/>
        <bgColor rgb="FF969696"/>
      </patternFill>
    </fill>
    <fill>
      <patternFill patternType="solid">
        <fgColor rgb="FF808080"/>
        <bgColor rgb="FF808080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166" fontId="6" fillId="0" borderId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/>
    <xf numFmtId="165" fontId="0" fillId="0" borderId="0" xfId="0" applyNumberFormat="1"/>
    <xf numFmtId="165" fontId="2" fillId="0" borderId="0" xfId="0" applyNumberFormat="1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3" borderId="9" xfId="0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0" fontId="0" fillId="0" borderId="0" xfId="0"/>
    <xf numFmtId="0" fontId="1" fillId="7" borderId="9" xfId="0" applyFont="1" applyFill="1" applyBorder="1" applyAlignment="1">
      <alignment horizontal="center" vertical="center" shrinkToFit="1"/>
    </xf>
    <xf numFmtId="164" fontId="2" fillId="6" borderId="9" xfId="0" applyNumberFormat="1" applyFont="1" applyFill="1" applyBorder="1" applyAlignment="1">
      <alignment horizontal="center" vertical="center" wrapText="1" shrinkToFit="1"/>
    </xf>
    <xf numFmtId="164" fontId="5" fillId="7" borderId="9" xfId="0" applyNumberFormat="1" applyFont="1" applyFill="1" applyBorder="1" applyAlignment="1">
      <alignment horizontal="center" vertical="center" wrapText="1" shrinkToFit="1"/>
    </xf>
    <xf numFmtId="165" fontId="5" fillId="5" borderId="9" xfId="0" applyNumberFormat="1" applyFont="1" applyFill="1" applyBorder="1" applyAlignment="1">
      <alignment horizontal="center" vertical="center" shrinkToFit="1"/>
    </xf>
    <xf numFmtId="165" fontId="5" fillId="7" borderId="9" xfId="0" applyNumberFormat="1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166" fontId="7" fillId="12" borderId="17" xfId="1" applyFont="1" applyFill="1" applyBorder="1" applyAlignment="1">
      <alignment horizontal="center" vertical="center" shrinkToFit="1"/>
    </xf>
    <xf numFmtId="168" fontId="7" fillId="11" borderId="17" xfId="1" applyNumberFormat="1" applyFont="1" applyFill="1" applyBorder="1" applyAlignment="1">
      <alignment horizontal="center" vertical="center" wrapText="1" shrinkToFit="1"/>
    </xf>
    <xf numFmtId="167" fontId="7" fillId="14" borderId="17" xfId="1" applyNumberFormat="1" applyFont="1" applyFill="1" applyBorder="1" applyAlignment="1">
      <alignment horizontal="center" vertical="center" shrinkToFit="1"/>
    </xf>
    <xf numFmtId="167" fontId="7" fillId="15" borderId="17" xfId="1" applyNumberFormat="1" applyFont="1" applyFill="1" applyBorder="1" applyAlignment="1">
      <alignment horizontal="center" vertical="center" shrinkToFit="1"/>
    </xf>
    <xf numFmtId="167" fontId="7" fillId="11" borderId="17" xfId="1" applyNumberFormat="1" applyFont="1" applyFill="1" applyBorder="1" applyAlignment="1">
      <alignment horizontal="center" vertical="center" shrinkToFit="1"/>
    </xf>
    <xf numFmtId="167" fontId="7" fillId="11" borderId="17" xfId="1" applyNumberFormat="1" applyFont="1" applyFill="1" applyBorder="1" applyAlignment="1">
      <alignment horizontal="center" vertical="center" shrinkToFit="1"/>
    </xf>
    <xf numFmtId="167" fontId="7" fillId="11" borderId="17" xfId="1" applyNumberFormat="1" applyFont="1" applyFill="1" applyBorder="1" applyAlignment="1">
      <alignment horizontal="center" vertical="center" shrinkToFit="1"/>
    </xf>
    <xf numFmtId="168" fontId="7" fillId="11" borderId="9" xfId="1" applyNumberFormat="1" applyFont="1" applyFill="1" applyBorder="1" applyAlignment="1">
      <alignment horizontal="center" vertical="center" wrapText="1" shrinkToFit="1"/>
    </xf>
    <xf numFmtId="165" fontId="2" fillId="10" borderId="17" xfId="0" applyNumberFormat="1" applyFont="1" applyFill="1" applyBorder="1" applyAlignment="1">
      <alignment horizontal="center" vertical="center" shrinkToFit="1"/>
    </xf>
    <xf numFmtId="167" fontId="7" fillId="14" borderId="9" xfId="1" applyNumberFormat="1" applyFont="1" applyFill="1" applyBorder="1" applyAlignment="1">
      <alignment horizontal="center" vertical="center" shrinkToFit="1"/>
    </xf>
    <xf numFmtId="165" fontId="2" fillId="9" borderId="17" xfId="0" applyNumberFormat="1" applyFont="1" applyFill="1" applyBorder="1" applyAlignment="1">
      <alignment horizontal="center" vertical="center" shrinkToFit="1"/>
    </xf>
    <xf numFmtId="167" fontId="7" fillId="15" borderId="9" xfId="1" applyNumberFormat="1" applyFont="1" applyFill="1" applyBorder="1" applyAlignment="1">
      <alignment horizontal="center" vertical="center" shrinkToFit="1"/>
    </xf>
    <xf numFmtId="165" fontId="2" fillId="6" borderId="17" xfId="0" applyNumberFormat="1" applyFont="1" applyFill="1" applyBorder="1" applyAlignment="1">
      <alignment horizontal="center" vertical="center" shrinkToFit="1"/>
    </xf>
    <xf numFmtId="167" fontId="7" fillId="11" borderId="9" xfId="1" applyNumberFormat="1" applyFont="1" applyFill="1" applyBorder="1" applyAlignment="1">
      <alignment horizontal="center" vertical="center" shrinkToFit="1"/>
    </xf>
    <xf numFmtId="167" fontId="7" fillId="11" borderId="17" xfId="1" applyNumberFormat="1" applyFont="1" applyFill="1" applyBorder="1" applyAlignment="1">
      <alignment horizontal="center" vertical="center" shrinkToFit="1"/>
    </xf>
    <xf numFmtId="167" fontId="7" fillId="11" borderId="17" xfId="1" applyNumberFormat="1" applyFont="1" applyFill="1" applyBorder="1" applyAlignment="1">
      <alignment horizontal="center" vertical="center" shrinkToFit="1"/>
    </xf>
    <xf numFmtId="167" fontId="7" fillId="11" borderId="17" xfId="1" applyNumberFormat="1" applyFont="1" applyFill="1" applyBorder="1" applyAlignment="1">
      <alignment horizontal="center" vertical="center" shrinkToFit="1"/>
    </xf>
    <xf numFmtId="165" fontId="2" fillId="6" borderId="7" xfId="0" applyNumberFormat="1" applyFont="1" applyFill="1" applyBorder="1" applyAlignment="1">
      <alignment horizontal="center" vertical="center" shrinkToFit="1"/>
    </xf>
    <xf numFmtId="165" fontId="2" fillId="6" borderId="8" xfId="0" applyNumberFormat="1" applyFont="1" applyFill="1" applyBorder="1" applyAlignment="1">
      <alignment horizontal="center" vertical="center" shrinkToFit="1"/>
    </xf>
    <xf numFmtId="165" fontId="4" fillId="6" borderId="9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65" fontId="2" fillId="6" borderId="9" xfId="0" applyNumberFormat="1" applyFont="1" applyFill="1" applyBorder="1" applyAlignment="1">
      <alignment horizontal="center" vertical="center" shrinkToFit="1"/>
    </xf>
    <xf numFmtId="168" fontId="7" fillId="12" borderId="17" xfId="1" applyNumberFormat="1" applyFont="1" applyFill="1" applyBorder="1" applyAlignment="1">
      <alignment horizontal="center" vertical="center" wrapText="1" shrinkToFit="1"/>
    </xf>
    <xf numFmtId="168" fontId="8" fillId="13" borderId="17" xfId="1" applyNumberFormat="1" applyFont="1" applyFill="1" applyBorder="1" applyAlignment="1">
      <alignment horizontal="center" vertical="center" wrapText="1" shrinkToFit="1"/>
    </xf>
    <xf numFmtId="167" fontId="8" fillId="13" borderId="17" xfId="1" applyNumberFormat="1" applyFont="1" applyFill="1" applyBorder="1" applyAlignment="1">
      <alignment horizontal="center" vertical="center" shrinkToFi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shrinkToFit="1"/>
    </xf>
    <xf numFmtId="0" fontId="1" fillId="7" borderId="9" xfId="0" applyFont="1" applyFill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1" fillId="7" borderId="15" xfId="0" applyFont="1" applyFill="1" applyBorder="1" applyAlignment="1">
      <alignment horizontal="center" vertical="center" wrapText="1" shrinkToFit="1"/>
    </xf>
    <xf numFmtId="0" fontId="1" fillId="7" borderId="16" xfId="0" applyFont="1" applyFill="1" applyBorder="1" applyAlignment="1">
      <alignment horizontal="center" vertical="center" wrapText="1" shrinkToFit="1"/>
    </xf>
    <xf numFmtId="0" fontId="1" fillId="7" borderId="18" xfId="0" applyFont="1" applyFill="1" applyBorder="1" applyAlignment="1">
      <alignment horizontal="center" vertical="center" wrapText="1" shrinkToFit="1"/>
    </xf>
    <xf numFmtId="0" fontId="3" fillId="4" borderId="9" xfId="0" applyFont="1" applyFill="1" applyBorder="1" applyAlignment="1">
      <alignment horizontal="center" vertical="center" wrapText="1"/>
    </xf>
    <xf numFmtId="169" fontId="7" fillId="12" borderId="17" xfId="1" applyNumberFormat="1" applyFont="1" applyFill="1" applyBorder="1" applyAlignment="1">
      <alignment horizontal="center" vertical="center" wrapText="1" shrinkToFit="1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residente nel Comune di Impruneta</a:t>
            </a:r>
          </a:p>
        </c:rich>
      </c:tx>
      <c:layout>
        <c:manualLayout>
          <c:xMode val="edge"/>
          <c:yMode val="edge"/>
          <c:x val="0.11527387414447851"/>
          <c:y val="3.8610116917203584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('Residenti '!$B$4,'Residenti '!$D$4)</c:f>
              <c:strCache>
                <c:ptCount val="2"/>
                <c:pt idx="0">
                  <c:v>Stranieri</c:v>
                </c:pt>
                <c:pt idx="1">
                  <c:v>Italiani</c:v>
                </c:pt>
              </c:strCache>
            </c:strRef>
          </c:cat>
          <c:val>
            <c:numRef>
              <c:f>('Residenti '!$B$5,'Residenti '!$D$5)</c:f>
              <c:numCache>
                <c:formatCode>#,##0" ";"-"#,##0" "</c:formatCode>
                <c:ptCount val="2"/>
                <c:pt idx="0">
                  <c:v>1519</c:v>
                </c:pt>
                <c:pt idx="1">
                  <c:v>13094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B7-BD42-8752-4D475919E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809807833966338"/>
          <c:y val="0.49420931758530184"/>
          <c:w val="0.19596529997783002"/>
          <c:h val="0.1853286805058459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straniera residente nel Comune di Impruneta</a:t>
            </a:r>
          </a:p>
        </c:rich>
      </c:tx>
      <c:layout>
        <c:manualLayout>
          <c:xMode val="edge"/>
          <c:yMode val="edge"/>
          <c:x val="0.22260868109189719"/>
          <c:y val="3.802271122680507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'Residenti '!$J$5</c:f>
              <c:strCache>
                <c:ptCount val="1"/>
                <c:pt idx="0">
                  <c:v>F</c:v>
                </c:pt>
              </c:strCache>
            </c:strRef>
          </c:tx>
          <c:spPr>
            <a:ln w="19050"/>
          </c:spPr>
          <c:dLbls>
            <c:dLbl>
              <c:idx val="0"/>
              <c:layout>
                <c:manualLayout>
                  <c:x val="-6.0289855072463698E-2"/>
                  <c:y val="-4.0558067123738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41-7348-8A1F-E6C1F8C89DCF}"/>
                </c:ext>
              </c:extLst>
            </c:dLbl>
            <c:dLbl>
              <c:idx val="1"/>
              <c:layout>
                <c:manualLayout>
                  <c:x val="-2.7826086956521688E-2"/>
                  <c:y val="-4.5627376425855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41-7348-8A1F-E6C1F8C89DCF}"/>
                </c:ext>
              </c:extLst>
            </c:dLbl>
            <c:dLbl>
              <c:idx val="2"/>
              <c:layout>
                <c:manualLayout>
                  <c:x val="-3.4782608695652174E-2"/>
                  <c:y val="-5.0697084917617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41-7348-8A1F-E6C1F8C89DC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3366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'!$I$6:$I$21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 formatCode="[$-410]General">
                  <c:v>2020</c:v>
                </c:pt>
                <c:pt idx="15" formatCode="[$-410]General">
                  <c:v>2021</c:v>
                </c:pt>
              </c:numCache>
            </c:numRef>
          </c:cat>
          <c:val>
            <c:numRef>
              <c:f>'Residenti '!$J$6:$J$21</c:f>
              <c:numCache>
                <c:formatCode>#,##0_ ;\-#,##0\ </c:formatCode>
                <c:ptCount val="16"/>
                <c:pt idx="0">
                  <c:v>396</c:v>
                </c:pt>
                <c:pt idx="1">
                  <c:v>427</c:v>
                </c:pt>
                <c:pt idx="2">
                  <c:v>523</c:v>
                </c:pt>
                <c:pt idx="3">
                  <c:v>572</c:v>
                </c:pt>
                <c:pt idx="4">
                  <c:v>660</c:v>
                </c:pt>
                <c:pt idx="5">
                  <c:v>676</c:v>
                </c:pt>
                <c:pt idx="6">
                  <c:v>699</c:v>
                </c:pt>
                <c:pt idx="7">
                  <c:v>364</c:v>
                </c:pt>
                <c:pt idx="8">
                  <c:v>609</c:v>
                </c:pt>
                <c:pt idx="9">
                  <c:v>639</c:v>
                </c:pt>
                <c:pt idx="10">
                  <c:v>624</c:v>
                </c:pt>
                <c:pt idx="11">
                  <c:v>669</c:v>
                </c:pt>
                <c:pt idx="12">
                  <c:v>686</c:v>
                </c:pt>
                <c:pt idx="13">
                  <c:v>679</c:v>
                </c:pt>
                <c:pt idx="14" formatCode="#,##0&quot; &quot;;&quot;-&quot;#,##0&quot; &quot;">
                  <c:v>697</c:v>
                </c:pt>
                <c:pt idx="15" formatCode="#,##0&quot; &quot;;&quot;-&quot;#,##0&quot; &quot;">
                  <c:v>720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41-7348-8A1F-E6C1F8C89DCF}"/>
            </c:ext>
          </c:extLst>
        </c:ser>
        <c:ser>
          <c:idx val="1"/>
          <c:order val="1"/>
          <c:tx>
            <c:strRef>
              <c:f>'Residenti '!$L$5</c:f>
              <c:strCache>
                <c:ptCount val="1"/>
                <c:pt idx="0">
                  <c:v>M</c:v>
                </c:pt>
              </c:strCache>
            </c:strRef>
          </c:tx>
          <c:spPr>
            <a:ln w="19050"/>
          </c:spPr>
          <c:dLbls>
            <c:dLbl>
              <c:idx val="0"/>
              <c:layout>
                <c:manualLayout>
                  <c:x val="-6.0289855072463698E-2"/>
                  <c:y val="1.5209125475285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41-7348-8A1F-E6C1F8C89DCF}"/>
                </c:ext>
              </c:extLst>
            </c:dLbl>
            <c:dLbl>
              <c:idx val="1"/>
              <c:layout>
                <c:manualLayout>
                  <c:x val="-2.3188405797101387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41-7348-8A1F-E6C1F8C89DCF}"/>
                </c:ext>
              </c:extLst>
            </c:dLbl>
            <c:dLbl>
              <c:idx val="2"/>
              <c:layout>
                <c:manualLayout>
                  <c:x val="-2.0869565217391306E-2"/>
                  <c:y val="1.5209125475285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41-7348-8A1F-E6C1F8C89DC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808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'!$I$6:$I$21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 formatCode="[$-410]General">
                  <c:v>2020</c:v>
                </c:pt>
                <c:pt idx="15" formatCode="[$-410]General">
                  <c:v>2021</c:v>
                </c:pt>
              </c:numCache>
            </c:numRef>
          </c:cat>
          <c:val>
            <c:numRef>
              <c:f>'Residenti '!$L$6:$L$21</c:f>
              <c:numCache>
                <c:formatCode>#,##0_ ;\-#,##0\ </c:formatCode>
                <c:ptCount val="16"/>
                <c:pt idx="0">
                  <c:v>352</c:v>
                </c:pt>
                <c:pt idx="1">
                  <c:v>371</c:v>
                </c:pt>
                <c:pt idx="2">
                  <c:v>439</c:v>
                </c:pt>
                <c:pt idx="3">
                  <c:v>443</c:v>
                </c:pt>
                <c:pt idx="4">
                  <c:v>485</c:v>
                </c:pt>
                <c:pt idx="5">
                  <c:v>517</c:v>
                </c:pt>
                <c:pt idx="6">
                  <c:v>534</c:v>
                </c:pt>
                <c:pt idx="7">
                  <c:v>461</c:v>
                </c:pt>
                <c:pt idx="8">
                  <c:v>457</c:v>
                </c:pt>
                <c:pt idx="9">
                  <c:v>508</c:v>
                </c:pt>
                <c:pt idx="10">
                  <c:v>517</c:v>
                </c:pt>
                <c:pt idx="11">
                  <c:v>525</c:v>
                </c:pt>
                <c:pt idx="12">
                  <c:v>567</c:v>
                </c:pt>
                <c:pt idx="13">
                  <c:v>538</c:v>
                </c:pt>
                <c:pt idx="14" formatCode="#,##0&quot; &quot;;&quot;-&quot;#,##0&quot; &quot;">
                  <c:v>541</c:v>
                </c:pt>
                <c:pt idx="15" formatCode="#,##0&quot; &quot;;&quot;-&quot;#,##0&quot; &quot;">
                  <c:v>518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141-7348-8A1F-E6C1F8C89DCF}"/>
            </c:ext>
          </c:extLst>
        </c:ser>
        <c:ser>
          <c:idx val="2"/>
          <c:order val="2"/>
          <c:tx>
            <c:strRef>
              <c:f>'Residenti '!$N$4</c:f>
              <c:strCache>
                <c:ptCount val="1"/>
                <c:pt idx="0">
                  <c:v>Minori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'!$I$6:$I$21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 formatCode="[$-410]General">
                  <c:v>2020</c:v>
                </c:pt>
                <c:pt idx="15" formatCode="[$-410]General">
                  <c:v>2021</c:v>
                </c:pt>
              </c:numCache>
            </c:numRef>
          </c:cat>
          <c:val>
            <c:numRef>
              <c:f>'Residenti '!$N$6:$N$21</c:f>
              <c:numCache>
                <c:formatCode>#,##0_ ;\-#,##0\ </c:formatCode>
                <c:ptCount val="16"/>
                <c:pt idx="0">
                  <c:v>210</c:v>
                </c:pt>
                <c:pt idx="1">
                  <c:v>221</c:v>
                </c:pt>
                <c:pt idx="2">
                  <c:v>284</c:v>
                </c:pt>
                <c:pt idx="3">
                  <c:v>298</c:v>
                </c:pt>
                <c:pt idx="4">
                  <c:v>325</c:v>
                </c:pt>
                <c:pt idx="5">
                  <c:v>331</c:v>
                </c:pt>
                <c:pt idx="6">
                  <c:v>327</c:v>
                </c:pt>
                <c:pt idx="7">
                  <c:v>300</c:v>
                </c:pt>
                <c:pt idx="8">
                  <c:v>138</c:v>
                </c:pt>
                <c:pt idx="9">
                  <c:v>137</c:v>
                </c:pt>
                <c:pt idx="10">
                  <c:v>143</c:v>
                </c:pt>
                <c:pt idx="11">
                  <c:v>266</c:v>
                </c:pt>
                <c:pt idx="12">
                  <c:v>284</c:v>
                </c:pt>
                <c:pt idx="13">
                  <c:v>280</c:v>
                </c:pt>
                <c:pt idx="14" formatCode="#,##0&quot; &quot;;&quot;-&quot;#,##0&quot; &quot;">
                  <c:v>276</c:v>
                </c:pt>
                <c:pt idx="15" formatCode="#,##0&quot; &quot;;&quot;-&quot;#,##0&quot; &quot;">
                  <c:v>281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141-7348-8A1F-E6C1F8C89DCF}"/>
            </c:ext>
          </c:extLst>
        </c:ser>
        <c:ser>
          <c:idx val="3"/>
          <c:order val="3"/>
          <c:tx>
            <c:strRef>
              <c:f>'Residenti '!$P$4</c:f>
              <c:strCache>
                <c:ptCount val="1"/>
                <c:pt idx="0">
                  <c:v>Totale</c:v>
                </c:pt>
              </c:strCache>
            </c:strRef>
          </c:tx>
          <c:spPr>
            <a:ln w="19050">
              <a:solidFill>
                <a:srgbClr val="FFFF00"/>
              </a:solidFill>
            </a:ln>
          </c:spPr>
          <c:marker>
            <c:spPr>
              <a:ln>
                <a:solidFill>
                  <a:srgbClr val="FFFF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'!$I$6:$I$21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 formatCode="[$-410]General">
                  <c:v>2020</c:v>
                </c:pt>
                <c:pt idx="15" formatCode="[$-410]General">
                  <c:v>2021</c:v>
                </c:pt>
              </c:numCache>
            </c:numRef>
          </c:cat>
          <c:val>
            <c:numRef>
              <c:f>'Residenti '!$P$6:$P$21</c:f>
              <c:numCache>
                <c:formatCode>#,##0_ ;\-#,##0\ </c:formatCode>
                <c:ptCount val="16"/>
                <c:pt idx="0">
                  <c:v>958</c:v>
                </c:pt>
                <c:pt idx="1">
                  <c:v>1019</c:v>
                </c:pt>
                <c:pt idx="2">
                  <c:v>1246</c:v>
                </c:pt>
                <c:pt idx="3">
                  <c:v>1313</c:v>
                </c:pt>
                <c:pt idx="4">
                  <c:v>1470</c:v>
                </c:pt>
                <c:pt idx="5">
                  <c:v>1524</c:v>
                </c:pt>
                <c:pt idx="6">
                  <c:v>1560</c:v>
                </c:pt>
                <c:pt idx="7">
                  <c:v>1125</c:v>
                </c:pt>
                <c:pt idx="8">
                  <c:v>1204</c:v>
                </c:pt>
                <c:pt idx="9">
                  <c:v>1284</c:v>
                </c:pt>
                <c:pt idx="10">
                  <c:v>1284</c:v>
                </c:pt>
                <c:pt idx="11">
                  <c:v>1460</c:v>
                </c:pt>
                <c:pt idx="12">
                  <c:v>1537</c:v>
                </c:pt>
                <c:pt idx="13">
                  <c:v>1497</c:v>
                </c:pt>
                <c:pt idx="14" formatCode="#,##0&quot; &quot;;&quot;-&quot;#,##0&quot; &quot;">
                  <c:v>1514</c:v>
                </c:pt>
                <c:pt idx="15" formatCode="#,##0&quot; &quot;;&quot;-&quot;#,##0&quot; &quot;">
                  <c:v>1519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2141-7348-8A1F-E6C1F8C89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61728"/>
        <c:axId val="111694976"/>
      </c:lineChart>
      <c:catAx>
        <c:axId val="11156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11694976"/>
        <c:crosses val="autoZero"/>
        <c:auto val="1"/>
        <c:lblAlgn val="ctr"/>
        <c:lblOffset val="100"/>
        <c:noMultiLvlLbl val="0"/>
      </c:catAx>
      <c:valAx>
        <c:axId val="111694976"/>
        <c:scaling>
          <c:orientation val="minMax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115617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degli stranieri residenti nel Comune di Impruneta</a:t>
            </a:r>
          </a:p>
        </c:rich>
      </c:tx>
      <c:layout>
        <c:manualLayout>
          <c:xMode val="edge"/>
          <c:yMode val="edge"/>
          <c:x val="0.12605042016806722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2"/>
              <c:layout>
                <c:manualLayout>
                  <c:x val="8.1457464875714022E-3"/>
                  <c:y val="-7.364484844799840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D1-A045-9E82-4519A2E8A5D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'Fasce di età'!$C$5:$C$8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'Fasce di età'!$E$5:$E$8</c:f>
              <c:numCache>
                <c:formatCode>#,##0" ";"-"#,##0" "</c:formatCode>
                <c:ptCount val="4"/>
                <c:pt idx="0">
                  <c:v>281</c:v>
                </c:pt>
                <c:pt idx="1">
                  <c:v>802</c:v>
                </c:pt>
                <c:pt idx="2">
                  <c:v>330</c:v>
                </c:pt>
                <c:pt idx="3">
                  <c:v>106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D1-A045-9E82-4519A2E8A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Andamento popolazione straniera negli ultimi anni per i primi 5 paesi maggiormente rilevanti
</a:t>
            </a:r>
          </a:p>
        </c:rich>
      </c:tx>
      <c:layout>
        <c:manualLayout>
          <c:xMode val="edge"/>
          <c:yMode val="edge"/>
          <c:x val="0.11776468061252822"/>
          <c:y val="3.5714412102981506E-2"/>
        </c:manualLayout>
      </c:layout>
      <c:overlay val="0"/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2.9940178120669091E-2"/>
          <c:y val="0.24157303370786537"/>
          <c:w val="0.70858421552250095"/>
          <c:h val="0.598314606741573"/>
        </c:manualLayout>
      </c:layout>
      <c:lineChart>
        <c:grouping val="standard"/>
        <c:varyColors val="0"/>
        <c:ser>
          <c:idx val="2"/>
          <c:order val="0"/>
          <c:tx>
            <c:strRef>
              <c:f>'Nazionalità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strRef>
              <c:f>'Nazionalità '!$E$3:$P$4</c:f>
              <c:strCache>
                <c:ptCount val="12"/>
                <c:pt idx="0">
                  <c:v>Totali 2021</c:v>
                </c:pt>
                <c:pt idx="1">
                  <c:v>Totale 2020</c:v>
                </c:pt>
                <c:pt idx="2">
                  <c:v>Totale 2019</c:v>
                </c:pt>
                <c:pt idx="3">
                  <c:v>Totale 2018</c:v>
                </c:pt>
                <c:pt idx="4">
                  <c:v>Totale 2017</c:v>
                </c:pt>
                <c:pt idx="5">
                  <c:v>Totale 2016</c:v>
                </c:pt>
                <c:pt idx="6">
                  <c:v>Totale 2015</c:v>
                </c:pt>
                <c:pt idx="7">
                  <c:v>Totale 2014</c:v>
                </c:pt>
                <c:pt idx="8">
                  <c:v>Totale 2013</c:v>
                </c:pt>
                <c:pt idx="9">
                  <c:v>Totale 2012</c:v>
                </c:pt>
                <c:pt idx="10">
                  <c:v>Totale 2011</c:v>
                </c:pt>
                <c:pt idx="11">
                  <c:v>Totale 2010</c:v>
                </c:pt>
              </c:strCache>
            </c:strRef>
          </c:cat>
          <c:val>
            <c:numRef>
              <c:f>'Nazionalità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DCF-904E-8F9D-707CFDDE1355}"/>
            </c:ext>
          </c:extLst>
        </c:ser>
        <c:ser>
          <c:idx val="3"/>
          <c:order val="1"/>
          <c:tx>
            <c:strRef>
              <c:f>'Nazionalità '!$A$5</c:f>
              <c:strCache>
                <c:ptCount val="1"/>
                <c:pt idx="0">
                  <c:v> Albania 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'Nazionalità '!$E$3:$P$4</c:f>
              <c:strCache>
                <c:ptCount val="12"/>
                <c:pt idx="0">
                  <c:v>Totali 2021</c:v>
                </c:pt>
                <c:pt idx="1">
                  <c:v>Totale 2020</c:v>
                </c:pt>
                <c:pt idx="2">
                  <c:v>Totale 2019</c:v>
                </c:pt>
                <c:pt idx="3">
                  <c:v>Totale 2018</c:v>
                </c:pt>
                <c:pt idx="4">
                  <c:v>Totale 2017</c:v>
                </c:pt>
                <c:pt idx="5">
                  <c:v>Totale 2016</c:v>
                </c:pt>
                <c:pt idx="6">
                  <c:v>Totale 2015</c:v>
                </c:pt>
                <c:pt idx="7">
                  <c:v>Totale 2014</c:v>
                </c:pt>
                <c:pt idx="8">
                  <c:v>Totale 2013</c:v>
                </c:pt>
                <c:pt idx="9">
                  <c:v>Totale 2012</c:v>
                </c:pt>
                <c:pt idx="10">
                  <c:v>Totale 2011</c:v>
                </c:pt>
                <c:pt idx="11">
                  <c:v>Totale 2010</c:v>
                </c:pt>
              </c:strCache>
            </c:strRef>
          </c:cat>
          <c:val>
            <c:numRef>
              <c:f>'Nazionalità '!$F$5:$P$5</c:f>
              <c:numCache>
                <c:formatCode>#,##0" ";"-"#,##0" "</c:formatCode>
                <c:ptCount val="11"/>
                <c:pt idx="0">
                  <c:v>273</c:v>
                </c:pt>
                <c:pt idx="1">
                  <c:v>302</c:v>
                </c:pt>
                <c:pt idx="2">
                  <c:v>324</c:v>
                </c:pt>
                <c:pt idx="3">
                  <c:v>297</c:v>
                </c:pt>
                <c:pt idx="4">
                  <c:v>241</c:v>
                </c:pt>
                <c:pt idx="5">
                  <c:v>257</c:v>
                </c:pt>
                <c:pt idx="6">
                  <c:v>276</c:v>
                </c:pt>
                <c:pt idx="7">
                  <c:v>330</c:v>
                </c:pt>
                <c:pt idx="8">
                  <c:v>353</c:v>
                </c:pt>
                <c:pt idx="9">
                  <c:v>343</c:v>
                </c:pt>
                <c:pt idx="10">
                  <c:v>330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CF-904E-8F9D-707CFDDE1355}"/>
            </c:ext>
          </c:extLst>
        </c:ser>
        <c:ser>
          <c:idx val="4"/>
          <c:order val="2"/>
          <c:tx>
            <c:strRef>
              <c:f>'Nazionalità '!$A$6</c:f>
              <c:strCache>
                <c:ptCount val="1"/>
                <c:pt idx="0">
                  <c:v> Romania 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'Nazionalità '!$E$3:$P$4</c:f>
              <c:strCache>
                <c:ptCount val="12"/>
                <c:pt idx="0">
                  <c:v>Totali 2021</c:v>
                </c:pt>
                <c:pt idx="1">
                  <c:v>Totale 2020</c:v>
                </c:pt>
                <c:pt idx="2">
                  <c:v>Totale 2019</c:v>
                </c:pt>
                <c:pt idx="3">
                  <c:v>Totale 2018</c:v>
                </c:pt>
                <c:pt idx="4">
                  <c:v>Totale 2017</c:v>
                </c:pt>
                <c:pt idx="5">
                  <c:v>Totale 2016</c:v>
                </c:pt>
                <c:pt idx="6">
                  <c:v>Totale 2015</c:v>
                </c:pt>
                <c:pt idx="7">
                  <c:v>Totale 2014</c:v>
                </c:pt>
                <c:pt idx="8">
                  <c:v>Totale 2013</c:v>
                </c:pt>
                <c:pt idx="9">
                  <c:v>Totale 2012</c:v>
                </c:pt>
                <c:pt idx="10">
                  <c:v>Totale 2011</c:v>
                </c:pt>
                <c:pt idx="11">
                  <c:v>Totale 2010</c:v>
                </c:pt>
              </c:strCache>
            </c:strRef>
          </c:cat>
          <c:val>
            <c:numRef>
              <c:f>'Nazionalità '!$E$6:$P$6</c:f>
              <c:numCache>
                <c:formatCode>#,##0" ";"-"#,##0" "</c:formatCode>
                <c:ptCount val="12"/>
                <c:pt idx="0">
                  <c:v>266</c:v>
                </c:pt>
                <c:pt idx="1">
                  <c:v>247</c:v>
                </c:pt>
                <c:pt idx="2">
                  <c:v>272</c:v>
                </c:pt>
                <c:pt idx="3">
                  <c:v>280</c:v>
                </c:pt>
                <c:pt idx="4">
                  <c:v>280</c:v>
                </c:pt>
                <c:pt idx="5">
                  <c:v>261</c:v>
                </c:pt>
                <c:pt idx="6">
                  <c:v>252</c:v>
                </c:pt>
                <c:pt idx="7">
                  <c:v>229</c:v>
                </c:pt>
                <c:pt idx="8">
                  <c:v>253</c:v>
                </c:pt>
                <c:pt idx="9">
                  <c:v>281</c:v>
                </c:pt>
                <c:pt idx="10">
                  <c:v>262</c:v>
                </c:pt>
                <c:pt idx="11">
                  <c:v>244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DCF-904E-8F9D-707CFDDE1355}"/>
            </c:ext>
          </c:extLst>
        </c:ser>
        <c:ser>
          <c:idx val="5"/>
          <c:order val="3"/>
          <c:tx>
            <c:strRef>
              <c:f>'Nazionalità '!$A$7</c:f>
              <c:strCache>
                <c:ptCount val="1"/>
                <c:pt idx="0">
                  <c:v> Filippine 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'Nazionalità '!$E$3:$P$4</c:f>
              <c:strCache>
                <c:ptCount val="12"/>
                <c:pt idx="0">
                  <c:v>Totali 2021</c:v>
                </c:pt>
                <c:pt idx="1">
                  <c:v>Totale 2020</c:v>
                </c:pt>
                <c:pt idx="2">
                  <c:v>Totale 2019</c:v>
                </c:pt>
                <c:pt idx="3">
                  <c:v>Totale 2018</c:v>
                </c:pt>
                <c:pt idx="4">
                  <c:v>Totale 2017</c:v>
                </c:pt>
                <c:pt idx="5">
                  <c:v>Totale 2016</c:v>
                </c:pt>
                <c:pt idx="6">
                  <c:v>Totale 2015</c:v>
                </c:pt>
                <c:pt idx="7">
                  <c:v>Totale 2014</c:v>
                </c:pt>
                <c:pt idx="8">
                  <c:v>Totale 2013</c:v>
                </c:pt>
                <c:pt idx="9">
                  <c:v>Totale 2012</c:v>
                </c:pt>
                <c:pt idx="10">
                  <c:v>Totale 2011</c:v>
                </c:pt>
                <c:pt idx="11">
                  <c:v>Totale 2010</c:v>
                </c:pt>
              </c:strCache>
            </c:strRef>
          </c:cat>
          <c:val>
            <c:numRef>
              <c:f>'Nazionalità '!$E$7:$P$7</c:f>
              <c:numCache>
                <c:formatCode>#,##0" ";"-"#,##0" "</c:formatCode>
                <c:ptCount val="12"/>
                <c:pt idx="0">
                  <c:v>133</c:v>
                </c:pt>
                <c:pt idx="1">
                  <c:v>135</c:v>
                </c:pt>
                <c:pt idx="2">
                  <c:v>146</c:v>
                </c:pt>
                <c:pt idx="3">
                  <c:v>154</c:v>
                </c:pt>
                <c:pt idx="4">
                  <c:v>150</c:v>
                </c:pt>
                <c:pt idx="5">
                  <c:v>130</c:v>
                </c:pt>
                <c:pt idx="6">
                  <c:v>128</c:v>
                </c:pt>
                <c:pt idx="7">
                  <c:v>123</c:v>
                </c:pt>
                <c:pt idx="8">
                  <c:v>149</c:v>
                </c:pt>
                <c:pt idx="9">
                  <c:v>162</c:v>
                </c:pt>
                <c:pt idx="10">
                  <c:v>167</c:v>
                </c:pt>
                <c:pt idx="11">
                  <c:v>158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DCF-904E-8F9D-707CFDDE1355}"/>
            </c:ext>
          </c:extLst>
        </c:ser>
        <c:ser>
          <c:idx val="0"/>
          <c:order val="4"/>
          <c:tx>
            <c:strRef>
              <c:f>'Nazionalità '!$A$8</c:f>
              <c:strCache>
                <c:ptCount val="1"/>
                <c:pt idx="0">
                  <c:v> Ucraina </c:v>
                </c:pt>
              </c:strCache>
            </c:strRef>
          </c:tx>
          <c:marker>
            <c:symbol val="none"/>
          </c:marker>
          <c:cat>
            <c:strRef>
              <c:f>'Nazionalità '!$E$3:$P$4</c:f>
              <c:strCache>
                <c:ptCount val="12"/>
                <c:pt idx="0">
                  <c:v>Totali 2021</c:v>
                </c:pt>
                <c:pt idx="1">
                  <c:v>Totale 2020</c:v>
                </c:pt>
                <c:pt idx="2">
                  <c:v>Totale 2019</c:v>
                </c:pt>
                <c:pt idx="3">
                  <c:v>Totale 2018</c:v>
                </c:pt>
                <c:pt idx="4">
                  <c:v>Totale 2017</c:v>
                </c:pt>
                <c:pt idx="5">
                  <c:v>Totale 2016</c:v>
                </c:pt>
                <c:pt idx="6">
                  <c:v>Totale 2015</c:v>
                </c:pt>
                <c:pt idx="7">
                  <c:v>Totale 2014</c:v>
                </c:pt>
                <c:pt idx="8">
                  <c:v>Totale 2013</c:v>
                </c:pt>
                <c:pt idx="9">
                  <c:v>Totale 2012</c:v>
                </c:pt>
                <c:pt idx="10">
                  <c:v>Totale 2011</c:v>
                </c:pt>
                <c:pt idx="11">
                  <c:v>Totale 2010</c:v>
                </c:pt>
              </c:strCache>
            </c:strRef>
          </c:cat>
          <c:val>
            <c:numRef>
              <c:f>'Nazionalità '!$E$8:$P$8</c:f>
              <c:numCache>
                <c:formatCode>#,##0" ";"-"#,##0" "</c:formatCode>
                <c:ptCount val="12"/>
                <c:pt idx="0">
                  <c:v>102</c:v>
                </c:pt>
                <c:pt idx="1">
                  <c:v>106</c:v>
                </c:pt>
                <c:pt idx="2">
                  <c:v>54</c:v>
                </c:pt>
                <c:pt idx="3">
                  <c:v>59</c:v>
                </c:pt>
                <c:pt idx="4">
                  <c:v>46</c:v>
                </c:pt>
                <c:pt idx="5">
                  <c:v>38</c:v>
                </c:pt>
                <c:pt idx="6">
                  <c:v>40</c:v>
                </c:pt>
                <c:pt idx="7">
                  <c:v>36</c:v>
                </c:pt>
                <c:pt idx="8">
                  <c:v>31</c:v>
                </c:pt>
                <c:pt idx="9">
                  <c:v>13</c:v>
                </c:pt>
                <c:pt idx="10">
                  <c:v>3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DCF-904E-8F9D-707CFDDE1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183232"/>
        <c:axId val="117184768"/>
      </c:lineChart>
      <c:catAx>
        <c:axId val="117183232"/>
        <c:scaling>
          <c:orientation val="maxMin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17184768"/>
        <c:crosses val="autoZero"/>
        <c:auto val="1"/>
        <c:lblAlgn val="ctr"/>
        <c:lblOffset val="100"/>
        <c:noMultiLvlLbl val="0"/>
      </c:catAx>
      <c:valAx>
        <c:axId val="117184768"/>
        <c:scaling>
          <c:orientation val="minMax"/>
        </c:scaling>
        <c:delete val="0"/>
        <c:axPos val="r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17183232"/>
        <c:crosses val="autoZero"/>
        <c:crossBetween val="between"/>
      </c:valAx>
      <c:spPr>
        <a:ln w="25400" cmpd="sng"/>
      </c:spPr>
    </c:plotArea>
    <c:legend>
      <c:legendPos val="r"/>
      <c:layout>
        <c:manualLayout>
          <c:xMode val="edge"/>
          <c:yMode val="edge"/>
          <c:x val="0.80638890198605317"/>
          <c:y val="0.31179775280898875"/>
          <c:w val="0.16658693112462741"/>
          <c:h val="0.29339555870122974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2">
        <a:lumMod val="75000"/>
      </a:schemeClr>
    </a:solidFill>
    <a:ln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dei minori stranieri residenti nel Comune di Impruneta</a:t>
            </a:r>
          </a:p>
        </c:rich>
      </c:tx>
      <c:layout>
        <c:manualLayout>
          <c:xMode val="edge"/>
          <c:yMode val="edge"/>
          <c:x val="0.15686274509803921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15- 17</c:v>
                </c:pt>
              </c:strCache>
            </c:strRef>
          </c:cat>
          <c:val>
            <c:numRef>
              <c:f>Minori!$D$5:$D$7</c:f>
              <c:numCache>
                <c:formatCode>#,##0" ";"-"#,##0" "</c:formatCode>
                <c:ptCount val="3"/>
                <c:pt idx="0">
                  <c:v>84</c:v>
                </c:pt>
                <c:pt idx="1">
                  <c:v>154</c:v>
                </c:pt>
                <c:pt idx="2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D6-C346-8518-C00A53E7A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Divisione per classi di età dei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>
        <c:manualLayout>
          <c:xMode val="edge"/>
          <c:yMode val="edge"/>
          <c:x val="0.15686274509803921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15- 17</c:v>
                </c:pt>
              </c:strCache>
            </c:strRef>
          </c:cat>
          <c:val>
            <c:numRef>
              <c:f>Minori!$F$5:$F$7</c:f>
              <c:numCache>
                <c:formatCode>#,##0" ";"-"#,##0" "</c:formatCode>
                <c:ptCount val="3"/>
                <c:pt idx="0">
                  <c:v>75</c:v>
                </c:pt>
                <c:pt idx="1">
                  <c:v>103</c:v>
                </c:pt>
                <c:pt idx="2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24-364F-84DD-43CF2D996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%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>
        <c:manualLayout>
          <c:xMode val="edge"/>
          <c:yMode val="edge"/>
          <c:x val="0.24369747899159674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3.3613445378151266E-2"/>
                  <c:y val="-6.8074463665014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57-FB40-BDD8-346D66095F7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(Minori!$F$4,Minori!$H$4)</c:f>
              <c:strCache>
                <c:ptCount val="2"/>
                <c:pt idx="0">
                  <c:v>Nati in Italia</c:v>
                </c:pt>
                <c:pt idx="1">
                  <c:v>Nati all'estero</c:v>
                </c:pt>
              </c:strCache>
            </c:strRef>
          </c:cat>
          <c:val>
            <c:numRef>
              <c:f>(Minori!$F$8,Minori!$H$8)</c:f>
              <c:numCache>
                <c:formatCode>#,##0" ";"-"#,##0" "</c:formatCode>
                <c:ptCount val="2"/>
                <c:pt idx="0">
                  <c:v>197</c:v>
                </c:pt>
                <c:pt idx="1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457-FB40-BDD8-346D66095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23</xdr:row>
      <xdr:rowOff>0</xdr:rowOff>
    </xdr:from>
    <xdr:to>
      <xdr:col>7</xdr:col>
      <xdr:colOff>228600</xdr:colOff>
      <xdr:row>40</xdr:row>
      <xdr:rowOff>114300</xdr:rowOff>
    </xdr:to>
    <xdr:graphicFrame macro="">
      <xdr:nvGraphicFramePr>
        <xdr:cNvPr id="1201" name="Grafico 1">
          <a:extLst>
            <a:ext uri="{FF2B5EF4-FFF2-40B4-BE49-F238E27FC236}">
              <a16:creationId xmlns="" xmlns:a16="http://schemas.microsoft.com/office/drawing/2014/main" id="{00000000-0008-0000-0000-0000B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22</xdr:row>
      <xdr:rowOff>190500</xdr:rowOff>
    </xdr:from>
    <xdr:to>
      <xdr:col>17</xdr:col>
      <xdr:colOff>457200</xdr:colOff>
      <xdr:row>47</xdr:row>
      <xdr:rowOff>66675</xdr:rowOff>
    </xdr:to>
    <xdr:graphicFrame macro="">
      <xdr:nvGraphicFramePr>
        <xdr:cNvPr id="1202" name="Grafico 2">
          <a:extLst>
            <a:ext uri="{FF2B5EF4-FFF2-40B4-BE49-F238E27FC236}">
              <a16:creationId xmlns="" xmlns:a16="http://schemas.microsoft.com/office/drawing/2014/main" id="{00000000-0008-0000-0000-0000B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6</xdr:col>
      <xdr:colOff>600075</xdr:colOff>
      <xdr:row>23</xdr:row>
      <xdr:rowOff>0</xdr:rowOff>
    </xdr:to>
    <xdr:graphicFrame macro="">
      <xdr:nvGraphicFramePr>
        <xdr:cNvPr id="4185" name="Grafico 2">
          <a:extLst>
            <a:ext uri="{FF2B5EF4-FFF2-40B4-BE49-F238E27FC236}">
              <a16:creationId xmlns="" xmlns:a16="http://schemas.microsoft.com/office/drawing/2014/main" id="{00000000-0008-0000-0100-00005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57150</xdr:rowOff>
    </xdr:from>
    <xdr:to>
      <xdr:col>24</xdr:col>
      <xdr:colOff>504825</xdr:colOff>
      <xdr:row>17</xdr:row>
      <xdr:rowOff>19050</xdr:rowOff>
    </xdr:to>
    <xdr:graphicFrame macro="">
      <xdr:nvGraphicFramePr>
        <xdr:cNvPr id="6242" name="Grafico 2">
          <a:extLst>
            <a:ext uri="{FF2B5EF4-FFF2-40B4-BE49-F238E27FC236}">
              <a16:creationId xmlns="" xmlns:a16="http://schemas.microsoft.com/office/drawing/2014/main" id="{00000000-0008-0000-0200-00006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28575</xdr:rowOff>
    </xdr:from>
    <xdr:to>
      <xdr:col>5</xdr:col>
      <xdr:colOff>600075</xdr:colOff>
      <xdr:row>22</xdr:row>
      <xdr:rowOff>0</xdr:rowOff>
    </xdr:to>
    <xdr:graphicFrame macro="">
      <xdr:nvGraphicFramePr>
        <xdr:cNvPr id="8457" name="Grafico 1">
          <a:extLst>
            <a:ext uri="{FF2B5EF4-FFF2-40B4-BE49-F238E27FC236}">
              <a16:creationId xmlns="" xmlns:a16="http://schemas.microsoft.com/office/drawing/2014/main" id="{00000000-0008-0000-0300-000009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476250</xdr:colOff>
      <xdr:row>9</xdr:row>
      <xdr:rowOff>38100</xdr:rowOff>
    </xdr:from>
    <xdr:to>
      <xdr:col>17</xdr:col>
      <xdr:colOff>447675</xdr:colOff>
      <xdr:row>22</xdr:row>
      <xdr:rowOff>0</xdr:rowOff>
    </xdr:to>
    <xdr:graphicFrame macro="">
      <xdr:nvGraphicFramePr>
        <xdr:cNvPr id="8458" name="Grafico 2">
          <a:extLst>
            <a:ext uri="{FF2B5EF4-FFF2-40B4-BE49-F238E27FC236}">
              <a16:creationId xmlns="" xmlns:a16="http://schemas.microsoft.com/office/drawing/2014/main" id="{00000000-0008-0000-0300-00000A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9</xdr:row>
      <xdr:rowOff>38100</xdr:rowOff>
    </xdr:from>
    <xdr:to>
      <xdr:col>11</xdr:col>
      <xdr:colOff>409575</xdr:colOff>
      <xdr:row>22</xdr:row>
      <xdr:rowOff>0</xdr:rowOff>
    </xdr:to>
    <xdr:graphicFrame macro="">
      <xdr:nvGraphicFramePr>
        <xdr:cNvPr id="8459" name="Grafico 3">
          <a:extLst>
            <a:ext uri="{FF2B5EF4-FFF2-40B4-BE49-F238E27FC236}">
              <a16:creationId xmlns="" xmlns:a16="http://schemas.microsoft.com/office/drawing/2014/main" id="{00000000-0008-0000-0300-00000B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Q39"/>
  <sheetViews>
    <sheetView showGridLines="0" showRowColHeaders="0" topLeftCell="A4" zoomScaleNormal="100" workbookViewId="0">
      <selection activeCell="H18" sqref="H18"/>
    </sheetView>
  </sheetViews>
  <sheetFormatPr defaultColWidth="8.85546875" defaultRowHeight="15" x14ac:dyDescent="0.25"/>
  <cols>
    <col min="1" max="1" width="4.140625" style="2" customWidth="1"/>
    <col min="2" max="3" width="6.42578125" style="2" bestFit="1" customWidth="1"/>
  </cols>
  <sheetData>
    <row r="1" spans="1:17" ht="21" customHeight="1" thickBot="1" x14ac:dyDescent="0.25"/>
    <row r="2" spans="1:17" ht="15" customHeight="1" x14ac:dyDescent="0.25">
      <c r="B2" s="41" t="s">
        <v>14</v>
      </c>
      <c r="C2" s="42"/>
      <c r="D2" s="42"/>
      <c r="E2" s="42"/>
      <c r="F2" s="42"/>
      <c r="G2" s="43"/>
      <c r="I2" s="41" t="s">
        <v>15</v>
      </c>
      <c r="J2" s="42"/>
      <c r="K2" s="42"/>
      <c r="L2" s="42"/>
      <c r="M2" s="42"/>
      <c r="N2" s="42"/>
      <c r="O2" s="42"/>
      <c r="P2" s="42"/>
      <c r="Q2" s="43"/>
    </row>
    <row r="3" spans="1:17" ht="15" customHeight="1" thickBot="1" x14ac:dyDescent="0.3">
      <c r="B3" s="48"/>
      <c r="C3" s="49"/>
      <c r="D3" s="49"/>
      <c r="E3" s="49"/>
      <c r="F3" s="49"/>
      <c r="G3" s="50"/>
      <c r="I3" s="44"/>
      <c r="J3" s="45"/>
      <c r="K3" s="45"/>
      <c r="L3" s="45"/>
      <c r="M3" s="45"/>
      <c r="N3" s="45"/>
      <c r="O3" s="45"/>
      <c r="P3" s="45"/>
      <c r="Q3" s="46"/>
    </row>
    <row r="4" spans="1:17" x14ac:dyDescent="0.25">
      <c r="A4" s="3"/>
      <c r="B4" s="51" t="s">
        <v>6</v>
      </c>
      <c r="C4" s="52"/>
      <c r="D4" s="51" t="s">
        <v>7</v>
      </c>
      <c r="E4" s="52"/>
      <c r="F4" s="51" t="s">
        <v>8</v>
      </c>
      <c r="G4" s="52"/>
      <c r="I4" s="20" t="s">
        <v>9</v>
      </c>
      <c r="J4" s="47" t="s">
        <v>0</v>
      </c>
      <c r="K4" s="47"/>
      <c r="L4" s="47"/>
      <c r="M4" s="47"/>
      <c r="N4" s="47" t="s">
        <v>5</v>
      </c>
      <c r="O4" s="47"/>
      <c r="P4" s="47" t="s">
        <v>8</v>
      </c>
      <c r="Q4" s="47"/>
    </row>
    <row r="5" spans="1:17" x14ac:dyDescent="0.25">
      <c r="A5" s="3"/>
      <c r="B5" s="37">
        <v>1519</v>
      </c>
      <c r="C5" s="37"/>
      <c r="D5" s="37">
        <f>F5-B5</f>
        <v>13094</v>
      </c>
      <c r="E5" s="37"/>
      <c r="F5" s="37">
        <v>14613</v>
      </c>
      <c r="G5" s="37"/>
      <c r="I5" s="20"/>
      <c r="J5" s="47" t="s">
        <v>3</v>
      </c>
      <c r="K5" s="47"/>
      <c r="L5" s="47" t="s">
        <v>4</v>
      </c>
      <c r="M5" s="47"/>
      <c r="N5" s="47"/>
      <c r="O5" s="47"/>
      <c r="P5" s="47"/>
      <c r="Q5" s="47"/>
    </row>
    <row r="6" spans="1:17" ht="15" customHeight="1" x14ac:dyDescent="0.25">
      <c r="A6" s="3"/>
      <c r="B6" s="3"/>
      <c r="C6" s="3"/>
      <c r="I6" s="11">
        <v>2006</v>
      </c>
      <c r="J6" s="38">
        <v>396</v>
      </c>
      <c r="K6" s="39"/>
      <c r="L6" s="38">
        <v>352</v>
      </c>
      <c r="M6" s="39"/>
      <c r="N6" s="38">
        <v>210</v>
      </c>
      <c r="O6" s="39"/>
      <c r="P6" s="38">
        <f>+J6+L6+N6</f>
        <v>958</v>
      </c>
      <c r="Q6" s="39"/>
    </row>
    <row r="7" spans="1:17" x14ac:dyDescent="0.2">
      <c r="A7" s="3"/>
      <c r="B7"/>
      <c r="C7"/>
      <c r="I7" s="11">
        <v>2007</v>
      </c>
      <c r="J7" s="38">
        <v>427</v>
      </c>
      <c r="K7" s="39"/>
      <c r="L7" s="38">
        <v>371</v>
      </c>
      <c r="M7" s="39"/>
      <c r="N7" s="38">
        <v>221</v>
      </c>
      <c r="O7" s="39"/>
      <c r="P7" s="38">
        <f>+J7+L7+N7</f>
        <v>1019</v>
      </c>
      <c r="Q7" s="39"/>
    </row>
    <row r="8" spans="1:17" x14ac:dyDescent="0.2">
      <c r="A8" s="3"/>
      <c r="B8"/>
      <c r="C8"/>
      <c r="I8" s="11">
        <v>2008</v>
      </c>
      <c r="J8" s="38">
        <v>523</v>
      </c>
      <c r="K8" s="39"/>
      <c r="L8" s="38">
        <v>439</v>
      </c>
      <c r="M8" s="39"/>
      <c r="N8" s="38">
        <v>284</v>
      </c>
      <c r="O8" s="39"/>
      <c r="P8" s="38">
        <v>1246</v>
      </c>
      <c r="Q8" s="39"/>
    </row>
    <row r="9" spans="1:17" x14ac:dyDescent="0.2">
      <c r="A9" s="3"/>
      <c r="B9"/>
      <c r="C9"/>
      <c r="I9" s="11">
        <v>2009</v>
      </c>
      <c r="J9" s="38">
        <v>572</v>
      </c>
      <c r="K9" s="39"/>
      <c r="L9" s="38">
        <v>443</v>
      </c>
      <c r="M9" s="39"/>
      <c r="N9" s="38">
        <v>298</v>
      </c>
      <c r="O9" s="39"/>
      <c r="P9" s="38">
        <v>1313</v>
      </c>
      <c r="Q9" s="39"/>
    </row>
    <row r="10" spans="1:17" s="6" customFormat="1" x14ac:dyDescent="0.2">
      <c r="A10" s="3"/>
      <c r="I10" s="11">
        <v>2010</v>
      </c>
      <c r="J10" s="38">
        <v>660</v>
      </c>
      <c r="K10" s="39"/>
      <c r="L10" s="38">
        <v>485</v>
      </c>
      <c r="M10" s="39"/>
      <c r="N10" s="38">
        <v>325</v>
      </c>
      <c r="O10" s="39"/>
      <c r="P10" s="38">
        <v>1470</v>
      </c>
      <c r="Q10" s="39"/>
    </row>
    <row r="11" spans="1:17" x14ac:dyDescent="0.2">
      <c r="A11" s="3"/>
      <c r="B11"/>
      <c r="C11"/>
      <c r="I11" s="11">
        <v>2011</v>
      </c>
      <c r="J11" s="38">
        <v>676</v>
      </c>
      <c r="K11" s="39"/>
      <c r="L11" s="38">
        <v>517</v>
      </c>
      <c r="M11" s="39"/>
      <c r="N11" s="38">
        <v>331</v>
      </c>
      <c r="O11" s="39"/>
      <c r="P11" s="38">
        <v>1524</v>
      </c>
      <c r="Q11" s="39"/>
    </row>
    <row r="12" spans="1:17" s="7" customFormat="1" x14ac:dyDescent="0.2">
      <c r="A12" s="3"/>
      <c r="I12" s="11">
        <v>2012</v>
      </c>
      <c r="J12" s="38">
        <v>699</v>
      </c>
      <c r="K12" s="39"/>
      <c r="L12" s="38">
        <v>534</v>
      </c>
      <c r="M12" s="39"/>
      <c r="N12" s="38">
        <v>327</v>
      </c>
      <c r="O12" s="39"/>
      <c r="P12" s="38">
        <v>1560</v>
      </c>
      <c r="Q12" s="39"/>
    </row>
    <row r="13" spans="1:17" s="8" customFormat="1" x14ac:dyDescent="0.2">
      <c r="A13" s="3"/>
      <c r="I13" s="11">
        <v>2013</v>
      </c>
      <c r="J13" s="38">
        <v>364</v>
      </c>
      <c r="K13" s="39"/>
      <c r="L13" s="38">
        <v>461</v>
      </c>
      <c r="M13" s="39"/>
      <c r="N13" s="38">
        <v>300</v>
      </c>
      <c r="O13" s="39"/>
      <c r="P13" s="38">
        <f>N13+L13+J13</f>
        <v>1125</v>
      </c>
      <c r="Q13" s="39"/>
    </row>
    <row r="14" spans="1:17" s="9" customFormat="1" x14ac:dyDescent="0.2">
      <c r="A14" s="3"/>
      <c r="I14" s="11">
        <v>2014</v>
      </c>
      <c r="J14" s="38">
        <v>609</v>
      </c>
      <c r="K14" s="39"/>
      <c r="L14" s="38">
        <v>457</v>
      </c>
      <c r="M14" s="39"/>
      <c r="N14" s="38">
        <v>138</v>
      </c>
      <c r="O14" s="39"/>
      <c r="P14" s="38">
        <v>1204</v>
      </c>
      <c r="Q14" s="53"/>
    </row>
    <row r="15" spans="1:17" s="10" customFormat="1" x14ac:dyDescent="0.2">
      <c r="A15" s="3"/>
      <c r="I15" s="11">
        <v>2015</v>
      </c>
      <c r="J15" s="38">
        <v>639</v>
      </c>
      <c r="K15" s="39"/>
      <c r="L15" s="38">
        <v>508</v>
      </c>
      <c r="M15" s="39"/>
      <c r="N15" s="38">
        <v>137</v>
      </c>
      <c r="O15" s="39"/>
      <c r="P15" s="38">
        <v>1284</v>
      </c>
      <c r="Q15" s="39"/>
    </row>
    <row r="16" spans="1:17" s="12" customFormat="1" x14ac:dyDescent="0.2">
      <c r="A16" s="3"/>
      <c r="I16" s="11">
        <v>2016</v>
      </c>
      <c r="J16" s="38">
        <v>624</v>
      </c>
      <c r="K16" s="53"/>
      <c r="L16" s="38">
        <v>517</v>
      </c>
      <c r="M16" s="53"/>
      <c r="N16" s="38">
        <v>143</v>
      </c>
      <c r="O16" s="53"/>
      <c r="P16" s="38">
        <v>1284</v>
      </c>
      <c r="Q16" s="53"/>
    </row>
    <row r="17" spans="1:17" s="13" customFormat="1" x14ac:dyDescent="0.2">
      <c r="A17" s="3"/>
      <c r="I17" s="11">
        <v>2017</v>
      </c>
      <c r="J17" s="54">
        <v>669</v>
      </c>
      <c r="K17" s="54"/>
      <c r="L17" s="54">
        <v>525</v>
      </c>
      <c r="M17" s="54"/>
      <c r="N17" s="54">
        <v>266</v>
      </c>
      <c r="O17" s="54"/>
      <c r="P17" s="40">
        <f>J17+L17+N17</f>
        <v>1460</v>
      </c>
      <c r="Q17" s="40"/>
    </row>
    <row r="18" spans="1:17" x14ac:dyDescent="0.25">
      <c r="A18" s="3"/>
      <c r="B18"/>
      <c r="C18"/>
      <c r="I18" s="11">
        <v>2018</v>
      </c>
      <c r="J18" s="54">
        <v>686</v>
      </c>
      <c r="K18" s="54"/>
      <c r="L18" s="54">
        <v>567</v>
      </c>
      <c r="M18" s="54"/>
      <c r="N18" s="54">
        <v>284</v>
      </c>
      <c r="O18" s="54"/>
      <c r="P18" s="40">
        <f>J18+L18+N18</f>
        <v>1537</v>
      </c>
      <c r="Q18" s="40"/>
    </row>
    <row r="19" spans="1:17" s="14" customFormat="1" x14ac:dyDescent="0.25">
      <c r="A19" s="3"/>
      <c r="I19" s="11">
        <v>2019</v>
      </c>
      <c r="J19" s="38">
        <v>679</v>
      </c>
      <c r="K19" s="39"/>
      <c r="L19" s="38">
        <v>538</v>
      </c>
      <c r="M19" s="39"/>
      <c r="N19" s="38">
        <v>280</v>
      </c>
      <c r="O19" s="39"/>
      <c r="P19" s="40">
        <f>J19+L19+N19</f>
        <v>1497</v>
      </c>
      <c r="Q19" s="40"/>
    </row>
    <row r="20" spans="1:17" s="14" customFormat="1" x14ac:dyDescent="0.25">
      <c r="A20" s="3"/>
      <c r="I20" s="21">
        <v>2020</v>
      </c>
      <c r="J20" s="37">
        <v>697</v>
      </c>
      <c r="K20" s="37"/>
      <c r="L20" s="37">
        <v>541</v>
      </c>
      <c r="M20" s="37"/>
      <c r="N20" s="37">
        <v>276</v>
      </c>
      <c r="O20" s="37"/>
      <c r="P20" s="37">
        <v>1514</v>
      </c>
      <c r="Q20" s="37"/>
    </row>
    <row r="21" spans="1:17" s="14" customFormat="1" x14ac:dyDescent="0.25">
      <c r="A21" s="3"/>
      <c r="I21" s="21">
        <v>2021</v>
      </c>
      <c r="J21" s="37">
        <f>P21-N21-L21</f>
        <v>720</v>
      </c>
      <c r="K21" s="37"/>
      <c r="L21" s="37">
        <v>518</v>
      </c>
      <c r="M21" s="37"/>
      <c r="N21" s="37">
        <v>281</v>
      </c>
      <c r="O21" s="37"/>
      <c r="P21" s="37">
        <v>1519</v>
      </c>
      <c r="Q21" s="37"/>
    </row>
    <row r="22" spans="1:17" x14ac:dyDescent="0.25">
      <c r="A22" s="3"/>
      <c r="B22" s="3"/>
      <c r="C22" s="3"/>
    </row>
    <row r="23" spans="1:17" x14ac:dyDescent="0.2">
      <c r="A23" s="3"/>
      <c r="B23" s="3"/>
      <c r="C23" s="3"/>
    </row>
    <row r="24" spans="1:17" x14ac:dyDescent="0.2">
      <c r="A24" s="3"/>
      <c r="B24" s="3"/>
      <c r="C24" s="3"/>
    </row>
    <row r="25" spans="1:17" x14ac:dyDescent="0.2">
      <c r="A25" s="3"/>
      <c r="B25" s="3"/>
      <c r="C25" s="3"/>
    </row>
    <row r="26" spans="1:17" x14ac:dyDescent="0.2">
      <c r="A26" s="3"/>
      <c r="B26" s="3"/>
      <c r="C26" s="3"/>
    </row>
    <row r="27" spans="1:17" x14ac:dyDescent="0.2">
      <c r="A27" s="3"/>
      <c r="B27" s="3"/>
      <c r="C27" s="3"/>
    </row>
    <row r="28" spans="1:17" x14ac:dyDescent="0.2">
      <c r="A28" s="3"/>
      <c r="B28" s="3"/>
      <c r="C28" s="3"/>
    </row>
    <row r="29" spans="1:17" x14ac:dyDescent="0.2">
      <c r="A29" s="3"/>
      <c r="B29" s="3"/>
      <c r="C29" s="3"/>
    </row>
    <row r="30" spans="1:17" x14ac:dyDescent="0.2">
      <c r="A30" s="3"/>
      <c r="B30" s="3"/>
      <c r="C30" s="3"/>
    </row>
    <row r="31" spans="1:17" x14ac:dyDescent="0.25">
      <c r="A31" s="3"/>
      <c r="B31" s="3"/>
      <c r="C31" s="3"/>
    </row>
    <row r="32" spans="1:17" x14ac:dyDescent="0.25">
      <c r="A32" s="3"/>
      <c r="B32" s="3"/>
      <c r="C32" s="3"/>
    </row>
    <row r="33" spans="1:3" x14ac:dyDescent="0.25">
      <c r="A33" s="3"/>
      <c r="B33" s="3"/>
      <c r="C33" s="3"/>
    </row>
    <row r="34" spans="1:3" x14ac:dyDescent="0.25">
      <c r="A34" s="3"/>
      <c r="B34" s="3"/>
      <c r="C34" s="3"/>
    </row>
    <row r="35" spans="1:3" x14ac:dyDescent="0.25">
      <c r="A35" s="3"/>
      <c r="B35" s="3"/>
      <c r="C35" s="3"/>
    </row>
    <row r="36" spans="1:3" x14ac:dyDescent="0.25">
      <c r="A36" s="3"/>
      <c r="B36" s="3"/>
      <c r="C36" s="3"/>
    </row>
    <row r="37" spans="1:3" x14ac:dyDescent="0.25">
      <c r="A37" s="3"/>
      <c r="B37" s="3"/>
      <c r="C37" s="3"/>
    </row>
    <row r="38" spans="1:3" x14ac:dyDescent="0.25">
      <c r="A38" s="3"/>
      <c r="B38" s="3"/>
      <c r="C38" s="3"/>
    </row>
    <row r="39" spans="1:3" x14ac:dyDescent="0.25">
      <c r="A39" s="3"/>
      <c r="B39" s="3"/>
      <c r="C39" s="3"/>
    </row>
  </sheetData>
  <mergeCells count="79">
    <mergeCell ref="J21:K21"/>
    <mergeCell ref="L21:M21"/>
    <mergeCell ref="N21:O21"/>
    <mergeCell ref="P21:Q21"/>
    <mergeCell ref="J16:K16"/>
    <mergeCell ref="L16:M16"/>
    <mergeCell ref="N16:O16"/>
    <mergeCell ref="P18:Q18"/>
    <mergeCell ref="J18:K18"/>
    <mergeCell ref="L18:M18"/>
    <mergeCell ref="N18:O18"/>
    <mergeCell ref="J17:K17"/>
    <mergeCell ref="L17:M17"/>
    <mergeCell ref="N17:O17"/>
    <mergeCell ref="P17:Q17"/>
    <mergeCell ref="J19:K19"/>
    <mergeCell ref="P9:Q9"/>
    <mergeCell ref="N9:O9"/>
    <mergeCell ref="P12:Q12"/>
    <mergeCell ref="P13:Q13"/>
    <mergeCell ref="L14:M14"/>
    <mergeCell ref="N12:O12"/>
    <mergeCell ref="N11:O11"/>
    <mergeCell ref="P11:Q11"/>
    <mergeCell ref="L10:M10"/>
    <mergeCell ref="N10:O10"/>
    <mergeCell ref="P10:Q10"/>
    <mergeCell ref="J14:K14"/>
    <mergeCell ref="J13:K13"/>
    <mergeCell ref="L13:M13"/>
    <mergeCell ref="P16:Q16"/>
    <mergeCell ref="P14:Q14"/>
    <mergeCell ref="N14:O14"/>
    <mergeCell ref="N13:O13"/>
    <mergeCell ref="J15:K15"/>
    <mergeCell ref="L15:M15"/>
    <mergeCell ref="N15:O15"/>
    <mergeCell ref="P15:Q15"/>
    <mergeCell ref="B2:G3"/>
    <mergeCell ref="F4:G4"/>
    <mergeCell ref="F5:G5"/>
    <mergeCell ref="D4:E4"/>
    <mergeCell ref="D5:E5"/>
    <mergeCell ref="B4:C4"/>
    <mergeCell ref="B5:C5"/>
    <mergeCell ref="J12:K12"/>
    <mergeCell ref="L12:M12"/>
    <mergeCell ref="I2:Q3"/>
    <mergeCell ref="N4:O4"/>
    <mergeCell ref="P4:Q4"/>
    <mergeCell ref="P5:Q5"/>
    <mergeCell ref="N5:O5"/>
    <mergeCell ref="L5:M5"/>
    <mergeCell ref="J4:M4"/>
    <mergeCell ref="J5:K5"/>
    <mergeCell ref="P6:Q6"/>
    <mergeCell ref="P7:Q7"/>
    <mergeCell ref="P8:Q8"/>
    <mergeCell ref="N6:O6"/>
    <mergeCell ref="N7:O7"/>
    <mergeCell ref="N8:O8"/>
    <mergeCell ref="L6:M6"/>
    <mergeCell ref="L7:M7"/>
    <mergeCell ref="L8:M8"/>
    <mergeCell ref="L9:M9"/>
    <mergeCell ref="L11:M11"/>
    <mergeCell ref="J6:K6"/>
    <mergeCell ref="J7:K7"/>
    <mergeCell ref="J8:K8"/>
    <mergeCell ref="J9:K9"/>
    <mergeCell ref="J11:K11"/>
    <mergeCell ref="J10:K10"/>
    <mergeCell ref="J20:K20"/>
    <mergeCell ref="L20:M20"/>
    <mergeCell ref="N20:O20"/>
    <mergeCell ref="P20:Q20"/>
    <mergeCell ref="L19:M19"/>
    <mergeCell ref="N19:O19"/>
    <mergeCell ref="P19:Q19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C1:G9"/>
  <sheetViews>
    <sheetView showGridLines="0" showRowColHeaders="0" zoomScaleNormal="100" workbookViewId="0">
      <selection activeCell="E10" sqref="E10"/>
    </sheetView>
  </sheetViews>
  <sheetFormatPr defaultColWidth="8.85546875" defaultRowHeight="15" x14ac:dyDescent="0.25"/>
  <cols>
    <col min="3" max="3" width="5.7109375" bestFit="1" customWidth="1"/>
  </cols>
  <sheetData>
    <row r="1" spans="3:7" ht="15.95" thickBot="1" x14ac:dyDescent="0.25"/>
    <row r="2" spans="3:7" x14ac:dyDescent="0.25">
      <c r="C2" s="41" t="s">
        <v>16</v>
      </c>
      <c r="D2" s="42"/>
      <c r="E2" s="42"/>
      <c r="F2" s="43"/>
    </row>
    <row r="3" spans="3:7" ht="25.5" customHeight="1" x14ac:dyDescent="0.25">
      <c r="C3" s="44"/>
      <c r="D3" s="45"/>
      <c r="E3" s="45"/>
      <c r="F3" s="46"/>
    </row>
    <row r="4" spans="3:7" x14ac:dyDescent="0.25">
      <c r="C4" s="47" t="s">
        <v>10</v>
      </c>
      <c r="D4" s="47"/>
      <c r="E4" s="47" t="s">
        <v>8</v>
      </c>
      <c r="F4" s="47"/>
    </row>
    <row r="5" spans="3:7" x14ac:dyDescent="0.25">
      <c r="C5" s="55" t="s">
        <v>23</v>
      </c>
      <c r="D5" s="55"/>
      <c r="E5" s="37">
        <v>281</v>
      </c>
      <c r="F5" s="37"/>
      <c r="G5" s="4"/>
    </row>
    <row r="6" spans="3:7" x14ac:dyDescent="0.25">
      <c r="C6" s="55" t="s">
        <v>19</v>
      </c>
      <c r="D6" s="55"/>
      <c r="E6" s="37">
        <v>802</v>
      </c>
      <c r="F6" s="37"/>
    </row>
    <row r="7" spans="3:7" x14ac:dyDescent="0.25">
      <c r="C7" s="55" t="s">
        <v>20</v>
      </c>
      <c r="D7" s="55"/>
      <c r="E7" s="37">
        <v>330</v>
      </c>
      <c r="F7" s="37"/>
    </row>
    <row r="8" spans="3:7" ht="15" customHeight="1" x14ac:dyDescent="0.25">
      <c r="C8" s="55" t="s">
        <v>21</v>
      </c>
      <c r="D8" s="55"/>
      <c r="E8" s="37">
        <v>106</v>
      </c>
      <c r="F8" s="37"/>
    </row>
    <row r="9" spans="3:7" ht="22.5" customHeight="1" x14ac:dyDescent="0.25">
      <c r="C9" s="56" t="s">
        <v>1</v>
      </c>
      <c r="D9" s="56"/>
      <c r="E9" s="57">
        <f>SUM(E5:F8)</f>
        <v>1519</v>
      </c>
      <c r="F9" s="57"/>
    </row>
  </sheetData>
  <mergeCells count="13">
    <mergeCell ref="C7:D7"/>
    <mergeCell ref="C8:D8"/>
    <mergeCell ref="C9:D9"/>
    <mergeCell ref="E9:F9"/>
    <mergeCell ref="E6:F6"/>
    <mergeCell ref="E7:F7"/>
    <mergeCell ref="E8:F8"/>
    <mergeCell ref="C6:D6"/>
    <mergeCell ref="C2:F3"/>
    <mergeCell ref="E4:F4"/>
    <mergeCell ref="C4:D4"/>
    <mergeCell ref="C5:D5"/>
    <mergeCell ref="E5:F5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P93"/>
  <sheetViews>
    <sheetView showGridLines="0" tabSelected="1" topLeftCell="A40" zoomScale="85" zoomScaleNormal="85" workbookViewId="0">
      <selection activeCell="E13" sqref="E13"/>
    </sheetView>
  </sheetViews>
  <sheetFormatPr defaultColWidth="9.140625" defaultRowHeight="15" customHeight="1" x14ac:dyDescent="0.2"/>
  <cols>
    <col min="1" max="1" width="22.42578125" style="1" bestFit="1" customWidth="1"/>
    <col min="2" max="2" width="5.42578125" style="1" bestFit="1" customWidth="1"/>
    <col min="3" max="3" width="6.7109375" style="1" customWidth="1"/>
    <col min="4" max="4" width="7" style="1" bestFit="1" customWidth="1"/>
    <col min="5" max="16" width="7" style="1" customWidth="1"/>
    <col min="17" max="16384" width="9.140625" style="1"/>
  </cols>
  <sheetData>
    <row r="1" spans="1:16" ht="15" customHeight="1" x14ac:dyDescent="0.2">
      <c r="A1" s="58" t="s">
        <v>17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5" customHeigh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5" customHeight="1" x14ac:dyDescent="0.2">
      <c r="A3" s="15" t="s">
        <v>2</v>
      </c>
      <c r="B3" s="60" t="s">
        <v>0</v>
      </c>
      <c r="C3" s="60"/>
      <c r="D3" s="60" t="s">
        <v>5</v>
      </c>
      <c r="E3" s="63" t="s">
        <v>68</v>
      </c>
      <c r="F3" s="63" t="s">
        <v>65</v>
      </c>
      <c r="G3" s="63" t="s">
        <v>59</v>
      </c>
      <c r="H3" s="61" t="s">
        <v>51</v>
      </c>
      <c r="I3" s="61" t="s">
        <v>48</v>
      </c>
      <c r="J3" s="61" t="s">
        <v>43</v>
      </c>
      <c r="K3" s="61" t="s">
        <v>38</v>
      </c>
      <c r="L3" s="61" t="s">
        <v>36</v>
      </c>
      <c r="M3" s="61" t="s">
        <v>33</v>
      </c>
      <c r="N3" s="61" t="s">
        <v>31</v>
      </c>
      <c r="O3" s="61" t="s">
        <v>32</v>
      </c>
      <c r="P3" s="61" t="s">
        <v>24</v>
      </c>
    </row>
    <row r="4" spans="1:16" ht="15" customHeight="1" x14ac:dyDescent="0.2">
      <c r="A4" s="15"/>
      <c r="B4" s="15" t="s">
        <v>3</v>
      </c>
      <c r="C4" s="15" t="s">
        <v>4</v>
      </c>
      <c r="D4" s="60"/>
      <c r="E4" s="65"/>
      <c r="F4" s="64"/>
      <c r="G4" s="64"/>
      <c r="H4" s="61"/>
      <c r="I4" s="62"/>
      <c r="J4" s="61"/>
      <c r="K4" s="61"/>
      <c r="L4" s="61"/>
      <c r="M4" s="61"/>
      <c r="N4" s="61"/>
      <c r="O4" s="61"/>
      <c r="P4" s="61"/>
    </row>
    <row r="5" spans="1:16" ht="15" customHeight="1" x14ac:dyDescent="0.2">
      <c r="A5" s="22" t="s">
        <v>72</v>
      </c>
      <c r="B5" s="23">
        <v>103</v>
      </c>
      <c r="C5" s="23">
        <v>109</v>
      </c>
      <c r="D5" s="23">
        <v>94</v>
      </c>
      <c r="E5" s="23">
        <f t="shared" ref="E5:E36" si="0">SUM(B5:D5)</f>
        <v>306</v>
      </c>
      <c r="F5" s="23">
        <v>273</v>
      </c>
      <c r="G5" s="23">
        <v>302</v>
      </c>
      <c r="H5" s="24">
        <v>324</v>
      </c>
      <c r="I5" s="35">
        <v>297</v>
      </c>
      <c r="J5" s="35">
        <v>241</v>
      </c>
      <c r="K5" s="35">
        <v>257</v>
      </c>
      <c r="L5" s="35">
        <v>276</v>
      </c>
      <c r="M5" s="35">
        <v>330</v>
      </c>
      <c r="N5" s="35">
        <v>353</v>
      </c>
      <c r="O5" s="35">
        <v>343</v>
      </c>
      <c r="P5" s="35">
        <v>330</v>
      </c>
    </row>
    <row r="6" spans="1:16" ht="15" customHeight="1" x14ac:dyDescent="0.2">
      <c r="A6" s="22" t="s">
        <v>73</v>
      </c>
      <c r="B6" s="23">
        <v>146</v>
      </c>
      <c r="C6" s="23">
        <v>85</v>
      </c>
      <c r="D6" s="23">
        <v>35</v>
      </c>
      <c r="E6" s="23">
        <f t="shared" si="0"/>
        <v>266</v>
      </c>
      <c r="F6" s="23">
        <v>247</v>
      </c>
      <c r="G6" s="23">
        <v>272</v>
      </c>
      <c r="H6" s="24">
        <v>280</v>
      </c>
      <c r="I6" s="25">
        <v>280</v>
      </c>
      <c r="J6" s="25">
        <v>261</v>
      </c>
      <c r="K6" s="25">
        <v>252</v>
      </c>
      <c r="L6" s="25">
        <v>229</v>
      </c>
      <c r="M6" s="25">
        <v>253</v>
      </c>
      <c r="N6" s="25">
        <v>281</v>
      </c>
      <c r="O6" s="25">
        <v>262</v>
      </c>
      <c r="P6" s="25">
        <v>244</v>
      </c>
    </row>
    <row r="7" spans="1:16" ht="15" customHeight="1" x14ac:dyDescent="0.2">
      <c r="A7" s="22" t="s">
        <v>74</v>
      </c>
      <c r="B7" s="23">
        <v>59</v>
      </c>
      <c r="C7" s="23">
        <v>51</v>
      </c>
      <c r="D7" s="23">
        <v>23</v>
      </c>
      <c r="E7" s="23">
        <f t="shared" si="0"/>
        <v>133</v>
      </c>
      <c r="F7" s="23">
        <v>135</v>
      </c>
      <c r="G7" s="23">
        <v>146</v>
      </c>
      <c r="H7" s="24">
        <v>154</v>
      </c>
      <c r="I7" s="25">
        <v>150</v>
      </c>
      <c r="J7" s="25">
        <v>130</v>
      </c>
      <c r="K7" s="25">
        <v>128</v>
      </c>
      <c r="L7" s="25">
        <v>123</v>
      </c>
      <c r="M7" s="25">
        <v>149</v>
      </c>
      <c r="N7" s="25">
        <v>162</v>
      </c>
      <c r="O7" s="25">
        <v>167</v>
      </c>
      <c r="P7" s="25">
        <v>158</v>
      </c>
    </row>
    <row r="8" spans="1:16" ht="15" customHeight="1" x14ac:dyDescent="0.2">
      <c r="A8" s="22" t="s">
        <v>75</v>
      </c>
      <c r="B8" s="23">
        <v>38</v>
      </c>
      <c r="C8" s="23">
        <v>45</v>
      </c>
      <c r="D8" s="23">
        <v>19</v>
      </c>
      <c r="E8" s="23">
        <f t="shared" si="0"/>
        <v>102</v>
      </c>
      <c r="F8" s="23">
        <v>106</v>
      </c>
      <c r="G8" s="23">
        <v>54</v>
      </c>
      <c r="H8" s="24">
        <v>59</v>
      </c>
      <c r="I8" s="36">
        <v>46</v>
      </c>
      <c r="J8" s="36">
        <v>38</v>
      </c>
      <c r="K8" s="36">
        <v>40</v>
      </c>
      <c r="L8" s="36">
        <v>36</v>
      </c>
      <c r="M8" s="36">
        <v>31</v>
      </c>
      <c r="N8" s="36">
        <v>13</v>
      </c>
      <c r="O8" s="36">
        <v>3</v>
      </c>
      <c r="P8" s="36">
        <v>0</v>
      </c>
    </row>
    <row r="9" spans="1:16" ht="15" customHeight="1" x14ac:dyDescent="0.2">
      <c r="A9" s="22" t="s">
        <v>76</v>
      </c>
      <c r="B9" s="23">
        <v>40</v>
      </c>
      <c r="C9" s="23">
        <v>29</v>
      </c>
      <c r="D9" s="23">
        <v>15</v>
      </c>
      <c r="E9" s="23">
        <f t="shared" si="0"/>
        <v>84</v>
      </c>
      <c r="F9" s="23">
        <v>102</v>
      </c>
      <c r="G9" s="23">
        <v>110</v>
      </c>
      <c r="H9" s="24">
        <v>104</v>
      </c>
      <c r="I9" s="36">
        <v>90</v>
      </c>
      <c r="J9" s="36">
        <v>80</v>
      </c>
      <c r="K9" s="36">
        <v>77</v>
      </c>
      <c r="L9" s="36">
        <v>63</v>
      </c>
      <c r="M9" s="36">
        <v>89</v>
      </c>
      <c r="N9" s="36">
        <v>93</v>
      </c>
      <c r="O9" s="36">
        <v>82</v>
      </c>
      <c r="P9" s="36">
        <v>73</v>
      </c>
    </row>
    <row r="10" spans="1:16" ht="15" customHeight="1" x14ac:dyDescent="0.2">
      <c r="A10" s="22" t="s">
        <v>77</v>
      </c>
      <c r="B10" s="23">
        <v>36</v>
      </c>
      <c r="C10" s="23">
        <v>11</v>
      </c>
      <c r="D10" s="23">
        <v>7</v>
      </c>
      <c r="E10" s="23">
        <f t="shared" si="0"/>
        <v>54</v>
      </c>
      <c r="F10" s="23">
        <v>73</v>
      </c>
      <c r="G10" s="23">
        <v>72</v>
      </c>
      <c r="H10" s="24">
        <v>63</v>
      </c>
      <c r="I10" s="25">
        <v>58</v>
      </c>
      <c r="J10" s="25">
        <v>52</v>
      </c>
      <c r="K10" s="25">
        <v>56</v>
      </c>
      <c r="L10" s="25">
        <v>60</v>
      </c>
      <c r="M10" s="25">
        <v>62</v>
      </c>
      <c r="N10" s="25">
        <v>73</v>
      </c>
      <c r="O10" s="25">
        <v>74</v>
      </c>
      <c r="P10" s="25">
        <v>74</v>
      </c>
    </row>
    <row r="11" spans="1:16" ht="15" customHeight="1" x14ac:dyDescent="0.2">
      <c r="A11" s="22" t="s">
        <v>78</v>
      </c>
      <c r="B11" s="23">
        <v>10</v>
      </c>
      <c r="C11" s="23">
        <v>21</v>
      </c>
      <c r="D11" s="23">
        <v>7</v>
      </c>
      <c r="E11" s="23">
        <f t="shared" si="0"/>
        <v>38</v>
      </c>
      <c r="F11" s="23">
        <v>47</v>
      </c>
      <c r="G11" s="23">
        <v>53</v>
      </c>
      <c r="H11" s="24">
        <v>56</v>
      </c>
      <c r="I11" s="25">
        <v>58</v>
      </c>
      <c r="J11" s="25">
        <v>47</v>
      </c>
      <c r="K11" s="25">
        <v>46</v>
      </c>
      <c r="L11" s="25">
        <v>37</v>
      </c>
      <c r="M11" s="25">
        <v>46</v>
      </c>
      <c r="N11" s="25">
        <v>65</v>
      </c>
      <c r="O11" s="25">
        <v>65</v>
      </c>
      <c r="P11" s="25">
        <v>65</v>
      </c>
    </row>
    <row r="12" spans="1:16" ht="15" customHeight="1" x14ac:dyDescent="0.2">
      <c r="A12" s="22" t="s">
        <v>79</v>
      </c>
      <c r="B12" s="23">
        <v>23</v>
      </c>
      <c r="C12" s="23">
        <v>8</v>
      </c>
      <c r="D12" s="23">
        <v>4</v>
      </c>
      <c r="E12" s="23">
        <f t="shared" si="0"/>
        <v>35</v>
      </c>
      <c r="F12" s="23">
        <v>35</v>
      </c>
      <c r="G12" s="23">
        <v>42</v>
      </c>
      <c r="H12" s="24">
        <v>43</v>
      </c>
      <c r="I12" s="25">
        <v>46</v>
      </c>
      <c r="J12" s="25">
        <v>40</v>
      </c>
      <c r="K12" s="25">
        <v>40</v>
      </c>
      <c r="L12" s="25">
        <v>34</v>
      </c>
      <c r="M12" s="25">
        <v>34</v>
      </c>
      <c r="N12" s="25">
        <v>39</v>
      </c>
      <c r="O12" s="25">
        <v>36</v>
      </c>
      <c r="P12" s="25">
        <v>42</v>
      </c>
    </row>
    <row r="13" spans="1:16" ht="15" customHeight="1" x14ac:dyDescent="0.2">
      <c r="A13" s="22" t="s">
        <v>80</v>
      </c>
      <c r="B13" s="23">
        <v>11</v>
      </c>
      <c r="C13" s="23">
        <v>15</v>
      </c>
      <c r="D13" s="23">
        <v>7</v>
      </c>
      <c r="E13" s="23">
        <f t="shared" si="0"/>
        <v>33</v>
      </c>
      <c r="F13" s="23">
        <v>33</v>
      </c>
      <c r="G13" s="23">
        <v>29</v>
      </c>
      <c r="H13" s="24">
        <v>18</v>
      </c>
      <c r="I13" s="25">
        <v>16</v>
      </c>
      <c r="J13" s="25">
        <v>13</v>
      </c>
      <c r="K13" s="25">
        <v>12</v>
      </c>
      <c r="L13" s="25">
        <v>14</v>
      </c>
      <c r="M13" s="25">
        <v>20</v>
      </c>
      <c r="N13" s="25">
        <v>20</v>
      </c>
      <c r="O13" s="25">
        <v>22</v>
      </c>
      <c r="P13" s="25">
        <v>26</v>
      </c>
    </row>
    <row r="14" spans="1:16" ht="15" customHeight="1" x14ac:dyDescent="0.2">
      <c r="A14" s="22" t="s">
        <v>30</v>
      </c>
      <c r="B14" s="23">
        <v>5</v>
      </c>
      <c r="C14" s="23">
        <v>10</v>
      </c>
      <c r="D14" s="23">
        <v>13</v>
      </c>
      <c r="E14" s="23">
        <f t="shared" si="0"/>
        <v>28</v>
      </c>
      <c r="F14" s="23">
        <v>30</v>
      </c>
      <c r="G14" s="23">
        <v>25</v>
      </c>
      <c r="H14" s="24">
        <v>22</v>
      </c>
      <c r="I14" s="25">
        <v>14</v>
      </c>
      <c r="J14" s="25">
        <v>8</v>
      </c>
      <c r="K14" s="25">
        <v>11</v>
      </c>
      <c r="L14" s="25">
        <v>4</v>
      </c>
      <c r="M14" s="25">
        <v>7</v>
      </c>
      <c r="N14" s="25">
        <v>1</v>
      </c>
      <c r="O14" s="25">
        <v>0</v>
      </c>
      <c r="P14" s="25">
        <v>0</v>
      </c>
    </row>
    <row r="15" spans="1:16" ht="15" customHeight="1" x14ac:dyDescent="0.2">
      <c r="A15" s="22" t="s">
        <v>81</v>
      </c>
      <c r="B15" s="23">
        <v>15</v>
      </c>
      <c r="C15" s="23">
        <v>4</v>
      </c>
      <c r="D15" s="23">
        <v>3</v>
      </c>
      <c r="E15" s="23">
        <f t="shared" si="0"/>
        <v>22</v>
      </c>
      <c r="F15" s="23">
        <v>20</v>
      </c>
      <c r="G15" s="23">
        <v>22</v>
      </c>
      <c r="H15" s="24">
        <v>21</v>
      </c>
      <c r="I15" s="25">
        <v>23</v>
      </c>
      <c r="J15" s="25">
        <v>20</v>
      </c>
      <c r="K15" s="25">
        <v>21</v>
      </c>
      <c r="L15" s="25">
        <v>20</v>
      </c>
      <c r="M15" s="25">
        <v>17</v>
      </c>
      <c r="N15" s="25">
        <v>14</v>
      </c>
      <c r="O15" s="25">
        <v>13</v>
      </c>
      <c r="P15" s="25">
        <v>11</v>
      </c>
    </row>
    <row r="16" spans="1:16" ht="15" customHeight="1" x14ac:dyDescent="0.2">
      <c r="A16" s="22" t="s">
        <v>82</v>
      </c>
      <c r="B16" s="23">
        <v>22</v>
      </c>
      <c r="C16" s="23">
        <v>8</v>
      </c>
      <c r="D16" s="23">
        <v>2</v>
      </c>
      <c r="E16" s="23">
        <f t="shared" si="0"/>
        <v>32</v>
      </c>
      <c r="F16" s="23">
        <v>26</v>
      </c>
      <c r="G16" s="23">
        <v>21</v>
      </c>
      <c r="H16" s="24">
        <v>20</v>
      </c>
      <c r="I16" s="25">
        <v>19</v>
      </c>
      <c r="J16" s="25">
        <v>18</v>
      </c>
      <c r="K16" s="25">
        <v>20</v>
      </c>
      <c r="L16" s="25">
        <v>22</v>
      </c>
      <c r="M16" s="25">
        <v>28</v>
      </c>
      <c r="N16" s="25">
        <v>37</v>
      </c>
      <c r="O16" s="25">
        <v>39</v>
      </c>
      <c r="P16" s="25">
        <v>40</v>
      </c>
    </row>
    <row r="17" spans="1:16" ht="15" customHeight="1" x14ac:dyDescent="0.2">
      <c r="A17" s="22" t="s">
        <v>83</v>
      </c>
      <c r="B17" s="23">
        <v>1</v>
      </c>
      <c r="C17" s="23">
        <v>5</v>
      </c>
      <c r="D17" s="23">
        <v>1</v>
      </c>
      <c r="E17" s="23">
        <f t="shared" si="0"/>
        <v>7</v>
      </c>
      <c r="F17" s="23">
        <v>20</v>
      </c>
      <c r="G17" s="23">
        <v>21</v>
      </c>
      <c r="H17" s="24">
        <v>43</v>
      </c>
      <c r="I17" s="25">
        <v>43</v>
      </c>
      <c r="J17" s="25">
        <v>35</v>
      </c>
      <c r="K17" s="25">
        <v>19</v>
      </c>
      <c r="L17" s="25">
        <v>3</v>
      </c>
      <c r="M17" s="25">
        <v>9</v>
      </c>
      <c r="N17" s="25">
        <v>13</v>
      </c>
      <c r="O17" s="25">
        <v>4</v>
      </c>
      <c r="P17" s="25">
        <v>3</v>
      </c>
    </row>
    <row r="18" spans="1:16" ht="15" customHeight="1" x14ac:dyDescent="0.2">
      <c r="A18" s="22" t="s">
        <v>84</v>
      </c>
      <c r="B18" s="23">
        <v>19</v>
      </c>
      <c r="C18" s="23">
        <v>4</v>
      </c>
      <c r="D18" s="23">
        <v>2</v>
      </c>
      <c r="E18" s="23">
        <f t="shared" si="0"/>
        <v>25</v>
      </c>
      <c r="F18" s="23">
        <v>22</v>
      </c>
      <c r="G18" s="23">
        <v>20</v>
      </c>
      <c r="H18" s="24">
        <v>17</v>
      </c>
      <c r="I18" s="35">
        <v>17</v>
      </c>
      <c r="J18" s="35">
        <v>17</v>
      </c>
      <c r="K18" s="35">
        <v>22</v>
      </c>
      <c r="L18" s="35">
        <v>23</v>
      </c>
      <c r="M18" s="35">
        <v>21</v>
      </c>
      <c r="N18" s="35">
        <v>23</v>
      </c>
      <c r="O18" s="35">
        <v>26</v>
      </c>
      <c r="P18" s="35">
        <v>27</v>
      </c>
    </row>
    <row r="19" spans="1:16" ht="15" customHeight="1" x14ac:dyDescent="0.2">
      <c r="A19" s="22" t="s">
        <v>85</v>
      </c>
      <c r="B19" s="23">
        <v>15</v>
      </c>
      <c r="C19" s="23">
        <v>1</v>
      </c>
      <c r="D19" s="23">
        <v>3</v>
      </c>
      <c r="E19" s="23">
        <f t="shared" si="0"/>
        <v>19</v>
      </c>
      <c r="F19" s="23">
        <v>19</v>
      </c>
      <c r="G19" s="23">
        <v>19</v>
      </c>
      <c r="H19" s="24">
        <v>22</v>
      </c>
      <c r="I19" s="25">
        <v>21</v>
      </c>
      <c r="J19" s="25">
        <v>17</v>
      </c>
      <c r="K19" s="25">
        <v>23</v>
      </c>
      <c r="L19" s="25">
        <v>23</v>
      </c>
      <c r="M19" s="25">
        <v>26</v>
      </c>
      <c r="N19" s="25">
        <v>56</v>
      </c>
      <c r="O19" s="25">
        <v>62</v>
      </c>
      <c r="P19" s="25">
        <v>62</v>
      </c>
    </row>
    <row r="20" spans="1:16" ht="15" customHeight="1" x14ac:dyDescent="0.2">
      <c r="A20" s="22" t="s">
        <v>86</v>
      </c>
      <c r="B20" s="23">
        <v>14</v>
      </c>
      <c r="C20" s="23">
        <v>4</v>
      </c>
      <c r="D20" s="23">
        <v>3</v>
      </c>
      <c r="E20" s="23">
        <f t="shared" si="0"/>
        <v>21</v>
      </c>
      <c r="F20" s="23">
        <v>19</v>
      </c>
      <c r="G20" s="23">
        <v>17</v>
      </c>
      <c r="H20" s="24">
        <v>19</v>
      </c>
      <c r="I20" s="25">
        <v>20</v>
      </c>
      <c r="J20" s="25">
        <v>18</v>
      </c>
      <c r="K20" s="25">
        <v>14</v>
      </c>
      <c r="L20" s="25">
        <v>13</v>
      </c>
      <c r="M20" s="25">
        <v>12</v>
      </c>
      <c r="N20" s="25">
        <v>19</v>
      </c>
      <c r="O20" s="25">
        <v>26</v>
      </c>
      <c r="P20" s="25">
        <v>21</v>
      </c>
    </row>
    <row r="21" spans="1:16" ht="15" customHeight="1" x14ac:dyDescent="0.2">
      <c r="A21" s="22" t="s">
        <v>87</v>
      </c>
      <c r="B21" s="23">
        <v>16</v>
      </c>
      <c r="C21" s="23">
        <v>2</v>
      </c>
      <c r="D21" s="23"/>
      <c r="E21" s="23">
        <f t="shared" si="0"/>
        <v>18</v>
      </c>
      <c r="F21" s="23">
        <v>19</v>
      </c>
      <c r="G21" s="23">
        <v>17</v>
      </c>
      <c r="H21" s="24">
        <v>15</v>
      </c>
      <c r="I21" s="25">
        <v>16</v>
      </c>
      <c r="J21" s="25">
        <v>14</v>
      </c>
      <c r="K21" s="25">
        <v>13</v>
      </c>
      <c r="L21" s="25">
        <v>13</v>
      </c>
      <c r="M21" s="25">
        <v>14</v>
      </c>
      <c r="N21" s="25">
        <v>15</v>
      </c>
      <c r="O21" s="25">
        <v>13</v>
      </c>
      <c r="P21" s="25">
        <v>10</v>
      </c>
    </row>
    <row r="22" spans="1:16" ht="15" customHeight="1" x14ac:dyDescent="0.2">
      <c r="A22" s="22" t="s">
        <v>88</v>
      </c>
      <c r="B22" s="23">
        <v>15</v>
      </c>
      <c r="C22" s="23">
        <v>3</v>
      </c>
      <c r="D22" s="23">
        <v>3</v>
      </c>
      <c r="E22" s="23">
        <f t="shared" si="0"/>
        <v>21</v>
      </c>
      <c r="F22" s="23">
        <v>17</v>
      </c>
      <c r="G22" s="23">
        <v>15</v>
      </c>
      <c r="H22" s="24">
        <v>17</v>
      </c>
      <c r="I22" s="25">
        <v>15</v>
      </c>
      <c r="J22" s="25">
        <v>12</v>
      </c>
      <c r="K22" s="25">
        <v>18</v>
      </c>
      <c r="L22" s="25">
        <v>18</v>
      </c>
      <c r="M22" s="25">
        <v>19</v>
      </c>
      <c r="N22" s="25">
        <v>19</v>
      </c>
      <c r="O22" s="25">
        <v>18</v>
      </c>
      <c r="P22" s="25">
        <v>19</v>
      </c>
    </row>
    <row r="23" spans="1:16" ht="15" customHeight="1" x14ac:dyDescent="0.2">
      <c r="A23" s="22" t="s">
        <v>89</v>
      </c>
      <c r="B23" s="23"/>
      <c r="C23" s="23">
        <v>5</v>
      </c>
      <c r="D23" s="23"/>
      <c r="E23" s="23">
        <f t="shared" si="0"/>
        <v>5</v>
      </c>
      <c r="F23" s="23">
        <v>8</v>
      </c>
      <c r="G23" s="23">
        <v>14</v>
      </c>
      <c r="H23" s="24">
        <v>22</v>
      </c>
      <c r="I23" s="35">
        <v>22</v>
      </c>
      <c r="J23" s="35">
        <v>21</v>
      </c>
      <c r="K23" s="35">
        <v>4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</row>
    <row r="24" spans="1:16" ht="15" customHeight="1" x14ac:dyDescent="0.2">
      <c r="A24" s="22" t="s">
        <v>90</v>
      </c>
      <c r="B24" s="23">
        <v>9</v>
      </c>
      <c r="C24" s="23">
        <v>9</v>
      </c>
      <c r="D24" s="23">
        <v>1</v>
      </c>
      <c r="E24" s="23">
        <f t="shared" si="0"/>
        <v>19</v>
      </c>
      <c r="F24" s="23">
        <v>17</v>
      </c>
      <c r="G24" s="23">
        <v>14</v>
      </c>
      <c r="H24" s="24">
        <v>14</v>
      </c>
      <c r="I24" s="25">
        <v>15</v>
      </c>
      <c r="J24" s="25">
        <v>12</v>
      </c>
      <c r="K24" s="25">
        <v>12</v>
      </c>
      <c r="L24" s="25">
        <v>13</v>
      </c>
      <c r="M24" s="25">
        <v>15</v>
      </c>
      <c r="N24" s="25">
        <v>10</v>
      </c>
      <c r="O24" s="25">
        <v>11</v>
      </c>
      <c r="P24" s="25">
        <v>9</v>
      </c>
    </row>
    <row r="25" spans="1:16" ht="15" customHeight="1" x14ac:dyDescent="0.2">
      <c r="A25" s="22" t="s">
        <v>22</v>
      </c>
      <c r="B25" s="23">
        <v>16</v>
      </c>
      <c r="C25" s="23">
        <v>2</v>
      </c>
      <c r="D25" s="23"/>
      <c r="E25" s="23">
        <f t="shared" si="0"/>
        <v>18</v>
      </c>
      <c r="F25" s="23">
        <v>11</v>
      </c>
      <c r="G25" s="23">
        <v>12</v>
      </c>
      <c r="H25" s="24">
        <v>15</v>
      </c>
      <c r="I25" s="25">
        <v>15</v>
      </c>
      <c r="J25" s="25">
        <v>11</v>
      </c>
      <c r="K25" s="25">
        <v>11</v>
      </c>
      <c r="L25" s="25">
        <v>10</v>
      </c>
      <c r="M25" s="25">
        <v>9</v>
      </c>
      <c r="N25" s="25">
        <v>12</v>
      </c>
      <c r="O25" s="25">
        <v>8</v>
      </c>
      <c r="P25" s="25">
        <v>5</v>
      </c>
    </row>
    <row r="26" spans="1:16" ht="15" customHeight="1" x14ac:dyDescent="0.2">
      <c r="A26" s="22" t="s">
        <v>91</v>
      </c>
      <c r="B26" s="23">
        <v>2</v>
      </c>
      <c r="C26" s="23">
        <v>5</v>
      </c>
      <c r="D26" s="23">
        <v>3</v>
      </c>
      <c r="E26" s="23">
        <f t="shared" si="0"/>
        <v>10</v>
      </c>
      <c r="F26" s="23">
        <v>11</v>
      </c>
      <c r="G26" s="23">
        <v>12</v>
      </c>
      <c r="H26" s="24">
        <v>9</v>
      </c>
      <c r="I26" s="25">
        <v>8</v>
      </c>
      <c r="J26" s="25">
        <v>6</v>
      </c>
      <c r="K26" s="25">
        <v>7</v>
      </c>
      <c r="L26" s="25">
        <v>12</v>
      </c>
      <c r="M26" s="25">
        <v>12</v>
      </c>
      <c r="N26" s="25">
        <v>19</v>
      </c>
      <c r="O26" s="25">
        <v>16</v>
      </c>
      <c r="P26" s="25">
        <v>16</v>
      </c>
    </row>
    <row r="27" spans="1:16" ht="15" customHeight="1" x14ac:dyDescent="0.2">
      <c r="A27" s="22" t="s">
        <v>92</v>
      </c>
      <c r="B27" s="23">
        <v>3</v>
      </c>
      <c r="C27" s="23">
        <v>3</v>
      </c>
      <c r="D27" s="23">
        <v>6</v>
      </c>
      <c r="E27" s="23">
        <f t="shared" si="0"/>
        <v>12</v>
      </c>
      <c r="F27" s="23">
        <v>12</v>
      </c>
      <c r="G27" s="23">
        <v>11</v>
      </c>
      <c r="H27" s="24">
        <v>8</v>
      </c>
      <c r="I27" s="25">
        <v>7</v>
      </c>
      <c r="J27" s="25">
        <v>8</v>
      </c>
      <c r="K27" s="25">
        <v>9</v>
      </c>
      <c r="L27" s="25">
        <v>9</v>
      </c>
      <c r="M27" s="25">
        <v>9</v>
      </c>
      <c r="N27" s="25">
        <v>10</v>
      </c>
      <c r="O27" s="25">
        <v>11</v>
      </c>
      <c r="P27" s="25">
        <v>11</v>
      </c>
    </row>
    <row r="28" spans="1:16" ht="15" customHeight="1" x14ac:dyDescent="0.2">
      <c r="A28" s="22" t="s">
        <v>93</v>
      </c>
      <c r="B28" s="23">
        <v>3</v>
      </c>
      <c r="C28" s="23">
        <v>6</v>
      </c>
      <c r="D28" s="23">
        <v>1</v>
      </c>
      <c r="E28" s="23">
        <f t="shared" si="0"/>
        <v>10</v>
      </c>
      <c r="F28" s="23">
        <v>11</v>
      </c>
      <c r="G28" s="23">
        <v>11</v>
      </c>
      <c r="H28" s="24">
        <v>14</v>
      </c>
      <c r="I28" s="25">
        <v>11</v>
      </c>
      <c r="J28" s="25">
        <v>11</v>
      </c>
      <c r="K28" s="25">
        <v>11</v>
      </c>
      <c r="L28" s="25">
        <v>11</v>
      </c>
      <c r="M28" s="25">
        <v>12</v>
      </c>
      <c r="N28" s="25">
        <v>13</v>
      </c>
      <c r="O28" s="25">
        <v>12</v>
      </c>
      <c r="P28" s="25">
        <v>12</v>
      </c>
    </row>
    <row r="29" spans="1:16" ht="15" customHeight="1" x14ac:dyDescent="0.2">
      <c r="A29" s="22" t="s">
        <v>94</v>
      </c>
      <c r="B29" s="23">
        <v>7</v>
      </c>
      <c r="C29" s="23">
        <v>5</v>
      </c>
      <c r="D29" s="23"/>
      <c r="E29" s="23">
        <f t="shared" si="0"/>
        <v>12</v>
      </c>
      <c r="F29" s="23">
        <v>12</v>
      </c>
      <c r="G29" s="23">
        <v>11</v>
      </c>
      <c r="H29" s="24">
        <v>11</v>
      </c>
      <c r="I29" s="25">
        <v>10</v>
      </c>
      <c r="J29" s="25">
        <v>9</v>
      </c>
      <c r="K29" s="25">
        <v>9</v>
      </c>
      <c r="L29" s="25">
        <v>7</v>
      </c>
      <c r="M29" s="25">
        <v>7</v>
      </c>
      <c r="N29" s="25">
        <v>10</v>
      </c>
      <c r="O29" s="25">
        <v>10</v>
      </c>
      <c r="P29" s="25">
        <v>10</v>
      </c>
    </row>
    <row r="30" spans="1:16" ht="15" customHeight="1" x14ac:dyDescent="0.2">
      <c r="A30" s="22" t="s">
        <v>25</v>
      </c>
      <c r="B30" s="23">
        <v>4</v>
      </c>
      <c r="C30" s="23">
        <v>4</v>
      </c>
      <c r="D30" s="23">
        <v>5</v>
      </c>
      <c r="E30" s="23">
        <f t="shared" si="0"/>
        <v>13</v>
      </c>
      <c r="F30" s="23">
        <v>10</v>
      </c>
      <c r="G30" s="23">
        <v>10</v>
      </c>
      <c r="H30" s="24">
        <v>6</v>
      </c>
      <c r="I30" s="25">
        <v>7</v>
      </c>
      <c r="J30" s="25">
        <v>8</v>
      </c>
      <c r="K30" s="25">
        <v>4</v>
      </c>
      <c r="L30" s="25">
        <v>5</v>
      </c>
      <c r="M30" s="25">
        <v>6</v>
      </c>
      <c r="N30" s="25">
        <v>8</v>
      </c>
      <c r="O30" s="25">
        <v>16</v>
      </c>
      <c r="P30" s="25">
        <v>16</v>
      </c>
    </row>
    <row r="31" spans="1:16" ht="15" customHeight="1" x14ac:dyDescent="0.2">
      <c r="A31" s="22" t="s">
        <v>95</v>
      </c>
      <c r="B31" s="23">
        <v>3</v>
      </c>
      <c r="C31" s="23">
        <v>3</v>
      </c>
      <c r="D31" s="23"/>
      <c r="E31" s="23">
        <f t="shared" si="0"/>
        <v>6</v>
      </c>
      <c r="F31" s="23">
        <v>10</v>
      </c>
      <c r="G31" s="23">
        <v>10</v>
      </c>
      <c r="H31" s="24">
        <v>8</v>
      </c>
      <c r="I31" s="25">
        <v>3</v>
      </c>
      <c r="J31" s="25">
        <v>5</v>
      </c>
      <c r="K31" s="25">
        <v>5</v>
      </c>
      <c r="L31" s="25">
        <v>1</v>
      </c>
      <c r="M31" s="25">
        <v>2</v>
      </c>
      <c r="N31" s="25">
        <v>1</v>
      </c>
      <c r="O31" s="25">
        <v>5</v>
      </c>
      <c r="P31" s="25">
        <v>7</v>
      </c>
    </row>
    <row r="32" spans="1:16" ht="11.25" x14ac:dyDescent="0.2">
      <c r="A32" s="22" t="s">
        <v>96</v>
      </c>
      <c r="B32" s="23">
        <v>5</v>
      </c>
      <c r="C32" s="23">
        <v>4</v>
      </c>
      <c r="D32" s="23"/>
      <c r="E32" s="23">
        <f t="shared" si="0"/>
        <v>9</v>
      </c>
      <c r="F32" s="23">
        <v>10</v>
      </c>
      <c r="G32" s="23">
        <v>9</v>
      </c>
      <c r="H32" s="24">
        <v>8</v>
      </c>
      <c r="I32" s="25">
        <v>7</v>
      </c>
      <c r="J32" s="25">
        <v>5</v>
      </c>
      <c r="K32" s="25">
        <v>6</v>
      </c>
      <c r="L32" s="25">
        <v>1</v>
      </c>
      <c r="M32" s="25">
        <v>2</v>
      </c>
      <c r="N32" s="25">
        <v>3</v>
      </c>
      <c r="O32" s="25">
        <v>2</v>
      </c>
      <c r="P32" s="25">
        <v>2</v>
      </c>
    </row>
    <row r="33" spans="1:16" ht="22.5" x14ac:dyDescent="0.2">
      <c r="A33" s="22" t="s">
        <v>97</v>
      </c>
      <c r="B33" s="23">
        <v>2</v>
      </c>
      <c r="C33" s="23">
        <v>3</v>
      </c>
      <c r="D33" s="23"/>
      <c r="E33" s="23">
        <f t="shared" si="0"/>
        <v>5</v>
      </c>
      <c r="F33" s="23">
        <v>5</v>
      </c>
      <c r="G33" s="23">
        <v>7</v>
      </c>
      <c r="H33" s="24">
        <v>7</v>
      </c>
      <c r="I33" s="25">
        <v>8</v>
      </c>
      <c r="J33" s="25">
        <v>13</v>
      </c>
      <c r="K33" s="25">
        <v>17</v>
      </c>
      <c r="L33" s="25">
        <v>9</v>
      </c>
      <c r="M33" s="25">
        <v>7</v>
      </c>
      <c r="N33" s="25">
        <v>11</v>
      </c>
      <c r="O33" s="25">
        <v>11</v>
      </c>
      <c r="P33" s="25">
        <v>8</v>
      </c>
    </row>
    <row r="34" spans="1:16" ht="15" customHeight="1" x14ac:dyDescent="0.2">
      <c r="A34" s="22" t="s">
        <v>98</v>
      </c>
      <c r="B34" s="23">
        <v>4</v>
      </c>
      <c r="C34" s="23">
        <v>1</v>
      </c>
      <c r="D34" s="23"/>
      <c r="E34" s="23">
        <f t="shared" si="0"/>
        <v>5</v>
      </c>
      <c r="F34" s="23">
        <v>7</v>
      </c>
      <c r="G34" s="23">
        <v>7</v>
      </c>
      <c r="H34" s="24">
        <v>10</v>
      </c>
      <c r="I34" s="25">
        <v>9</v>
      </c>
      <c r="J34" s="25">
        <v>5</v>
      </c>
      <c r="K34" s="25">
        <v>6</v>
      </c>
      <c r="L34" s="25">
        <v>10</v>
      </c>
      <c r="M34" s="25">
        <v>17</v>
      </c>
      <c r="N34" s="25">
        <v>12</v>
      </c>
      <c r="O34" s="25">
        <v>12</v>
      </c>
      <c r="P34" s="25">
        <v>10</v>
      </c>
    </row>
    <row r="35" spans="1:16" ht="15" customHeight="1" x14ac:dyDescent="0.2">
      <c r="A35" s="22" t="s">
        <v>40</v>
      </c>
      <c r="B35" s="23"/>
      <c r="C35" s="23">
        <v>7</v>
      </c>
      <c r="D35" s="23">
        <v>1</v>
      </c>
      <c r="E35" s="23">
        <f t="shared" si="0"/>
        <v>8</v>
      </c>
      <c r="F35" s="23">
        <v>12</v>
      </c>
      <c r="G35" s="23">
        <v>7</v>
      </c>
      <c r="H35" s="24">
        <v>5</v>
      </c>
      <c r="I35" s="25">
        <v>4</v>
      </c>
      <c r="J35" s="25">
        <v>5</v>
      </c>
      <c r="K35" s="25">
        <v>6</v>
      </c>
      <c r="L35" s="25">
        <v>5</v>
      </c>
      <c r="M35" s="25">
        <v>0</v>
      </c>
      <c r="N35" s="25">
        <v>0</v>
      </c>
      <c r="O35" s="25">
        <v>0</v>
      </c>
      <c r="P35" s="25">
        <v>0</v>
      </c>
    </row>
    <row r="36" spans="1:16" ht="15" customHeight="1" x14ac:dyDescent="0.2">
      <c r="A36" s="22" t="s">
        <v>99</v>
      </c>
      <c r="B36" s="23">
        <v>2</v>
      </c>
      <c r="C36" s="23">
        <v>5</v>
      </c>
      <c r="D36" s="23">
        <v>1</v>
      </c>
      <c r="E36" s="23">
        <f t="shared" si="0"/>
        <v>8</v>
      </c>
      <c r="F36" s="23">
        <v>6</v>
      </c>
      <c r="G36" s="23">
        <v>6</v>
      </c>
      <c r="H36" s="24">
        <v>5</v>
      </c>
      <c r="I36" s="25">
        <v>4</v>
      </c>
      <c r="J36" s="25">
        <v>3</v>
      </c>
      <c r="K36" s="25">
        <v>3</v>
      </c>
      <c r="L36" s="25">
        <v>2</v>
      </c>
      <c r="M36" s="25">
        <v>6</v>
      </c>
      <c r="N36" s="25">
        <v>3</v>
      </c>
      <c r="O36" s="25">
        <v>0</v>
      </c>
      <c r="P36" s="25">
        <v>0</v>
      </c>
    </row>
    <row r="37" spans="1:16" ht="15" customHeight="1" x14ac:dyDescent="0.2">
      <c r="A37" s="22" t="s">
        <v>37</v>
      </c>
      <c r="B37" s="23">
        <v>2</v>
      </c>
      <c r="C37" s="23">
        <v>4</v>
      </c>
      <c r="D37" s="23">
        <v>1</v>
      </c>
      <c r="E37" s="23">
        <f t="shared" ref="E37:E68" si="1">SUM(B37:D37)</f>
        <v>7</v>
      </c>
      <c r="F37" s="23">
        <v>6</v>
      </c>
      <c r="G37" s="23">
        <v>6</v>
      </c>
      <c r="H37" s="24">
        <v>8</v>
      </c>
      <c r="I37" s="25">
        <v>6</v>
      </c>
      <c r="J37" s="25">
        <v>8</v>
      </c>
      <c r="K37" s="25">
        <v>15</v>
      </c>
      <c r="L37" s="25">
        <v>15</v>
      </c>
      <c r="M37" s="25">
        <v>11</v>
      </c>
      <c r="N37" s="25">
        <v>9</v>
      </c>
      <c r="O37" s="25">
        <v>9</v>
      </c>
      <c r="P37" s="25">
        <v>8</v>
      </c>
    </row>
    <row r="38" spans="1:16" ht="15" customHeight="1" x14ac:dyDescent="0.2">
      <c r="A38" s="22" t="s">
        <v>100</v>
      </c>
      <c r="B38" s="23">
        <v>4</v>
      </c>
      <c r="C38" s="23">
        <v>1</v>
      </c>
      <c r="D38" s="23">
        <v>3</v>
      </c>
      <c r="E38" s="23">
        <f t="shared" si="1"/>
        <v>8</v>
      </c>
      <c r="F38" s="23">
        <v>6</v>
      </c>
      <c r="G38" s="23">
        <v>6</v>
      </c>
      <c r="H38" s="24">
        <v>1</v>
      </c>
      <c r="I38" s="25">
        <v>1</v>
      </c>
      <c r="J38" s="25">
        <v>2</v>
      </c>
      <c r="K38" s="25">
        <v>2</v>
      </c>
      <c r="L38" s="25">
        <v>2</v>
      </c>
      <c r="M38" s="25">
        <v>2</v>
      </c>
      <c r="N38" s="25">
        <v>2</v>
      </c>
      <c r="O38" s="25">
        <v>2</v>
      </c>
      <c r="P38" s="25">
        <v>8</v>
      </c>
    </row>
    <row r="39" spans="1:16" ht="15" customHeight="1" x14ac:dyDescent="0.2">
      <c r="A39" s="22" t="s">
        <v>28</v>
      </c>
      <c r="B39" s="23">
        <v>2</v>
      </c>
      <c r="C39" s="23">
        <v>7</v>
      </c>
      <c r="D39" s="23">
        <v>4</v>
      </c>
      <c r="E39" s="23">
        <f t="shared" si="1"/>
        <v>13</v>
      </c>
      <c r="F39" s="23">
        <v>12</v>
      </c>
      <c r="G39" s="23">
        <v>5</v>
      </c>
      <c r="H39" s="24">
        <v>6</v>
      </c>
      <c r="I39" s="25">
        <v>6</v>
      </c>
      <c r="J39" s="25">
        <v>15</v>
      </c>
      <c r="K39" s="25">
        <v>3</v>
      </c>
      <c r="L39" s="25">
        <v>6</v>
      </c>
      <c r="M39" s="25">
        <v>8</v>
      </c>
      <c r="N39" s="25">
        <v>8</v>
      </c>
      <c r="O39" s="25">
        <v>10</v>
      </c>
      <c r="P39" s="25">
        <v>10</v>
      </c>
    </row>
    <row r="40" spans="1:16" ht="15" customHeight="1" x14ac:dyDescent="0.2">
      <c r="A40" s="22" t="s">
        <v>101</v>
      </c>
      <c r="B40" s="23"/>
      <c r="C40" s="23">
        <v>3</v>
      </c>
      <c r="D40" s="23"/>
      <c r="E40" s="23">
        <f t="shared" si="1"/>
        <v>3</v>
      </c>
      <c r="F40" s="23">
        <v>6</v>
      </c>
      <c r="G40" s="23">
        <v>5</v>
      </c>
      <c r="H40" s="24">
        <v>5</v>
      </c>
      <c r="I40" s="25">
        <v>5</v>
      </c>
      <c r="J40" s="25">
        <v>1</v>
      </c>
      <c r="K40" s="25">
        <v>1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</row>
    <row r="41" spans="1:16" ht="15" customHeight="1" x14ac:dyDescent="0.2">
      <c r="A41" s="22" t="s">
        <v>29</v>
      </c>
      <c r="B41" s="23"/>
      <c r="C41" s="23">
        <v>2</v>
      </c>
      <c r="D41" s="23"/>
      <c r="E41" s="23">
        <f t="shared" si="1"/>
        <v>2</v>
      </c>
      <c r="F41" s="23">
        <v>4</v>
      </c>
      <c r="G41" s="23">
        <v>4</v>
      </c>
      <c r="H41" s="24">
        <v>4</v>
      </c>
      <c r="I41" s="25">
        <v>4</v>
      </c>
      <c r="J41" s="25">
        <v>1</v>
      </c>
      <c r="K41" s="25">
        <v>2</v>
      </c>
      <c r="L41" s="25">
        <v>5</v>
      </c>
      <c r="M41" s="25">
        <v>10</v>
      </c>
      <c r="N41" s="25">
        <v>9</v>
      </c>
      <c r="O41" s="25">
        <v>9</v>
      </c>
      <c r="P41" s="25">
        <v>9</v>
      </c>
    </row>
    <row r="42" spans="1:16" ht="15" customHeight="1" x14ac:dyDescent="0.2">
      <c r="A42" s="22" t="s">
        <v>102</v>
      </c>
      <c r="B42" s="23">
        <v>1</v>
      </c>
      <c r="C42" s="23">
        <v>2</v>
      </c>
      <c r="D42" s="23">
        <v>5</v>
      </c>
      <c r="E42" s="23">
        <f t="shared" si="1"/>
        <v>8</v>
      </c>
      <c r="F42" s="23">
        <v>8</v>
      </c>
      <c r="G42" s="23">
        <v>4</v>
      </c>
      <c r="H42" s="24">
        <v>3</v>
      </c>
      <c r="I42" s="25">
        <v>2</v>
      </c>
      <c r="J42" s="25">
        <v>2</v>
      </c>
      <c r="K42" s="25">
        <v>1</v>
      </c>
      <c r="L42" s="25">
        <v>2</v>
      </c>
      <c r="M42" s="25">
        <v>2</v>
      </c>
      <c r="N42" s="25">
        <v>7</v>
      </c>
      <c r="O42" s="25">
        <v>7</v>
      </c>
      <c r="P42" s="25">
        <v>7</v>
      </c>
    </row>
    <row r="43" spans="1:16" ht="15" customHeight="1" x14ac:dyDescent="0.2">
      <c r="A43" s="22" t="s">
        <v>103</v>
      </c>
      <c r="B43" s="23">
        <v>1</v>
      </c>
      <c r="C43" s="23"/>
      <c r="D43" s="23">
        <v>3</v>
      </c>
      <c r="E43" s="23">
        <f t="shared" si="1"/>
        <v>4</v>
      </c>
      <c r="F43" s="23">
        <v>4</v>
      </c>
      <c r="G43" s="23">
        <v>4</v>
      </c>
      <c r="H43" s="24">
        <v>4</v>
      </c>
      <c r="I43" s="35">
        <v>3</v>
      </c>
      <c r="J43" s="35">
        <v>2</v>
      </c>
      <c r="K43" s="35">
        <v>2</v>
      </c>
      <c r="L43" s="35">
        <v>2</v>
      </c>
      <c r="M43" s="35">
        <v>3</v>
      </c>
      <c r="N43" s="35">
        <v>5</v>
      </c>
      <c r="O43" s="35">
        <v>6</v>
      </c>
      <c r="P43" s="35">
        <v>6</v>
      </c>
    </row>
    <row r="44" spans="1:16" ht="15" customHeight="1" x14ac:dyDescent="0.2">
      <c r="A44" s="22" t="s">
        <v>49</v>
      </c>
      <c r="B44" s="23">
        <v>4</v>
      </c>
      <c r="C44" s="23"/>
      <c r="D44" s="23"/>
      <c r="E44" s="23">
        <f t="shared" si="1"/>
        <v>4</v>
      </c>
      <c r="F44" s="23">
        <v>3</v>
      </c>
      <c r="G44" s="23">
        <v>3</v>
      </c>
      <c r="H44" s="24">
        <v>4</v>
      </c>
      <c r="I44" s="25">
        <v>3</v>
      </c>
      <c r="J44" s="25">
        <v>3</v>
      </c>
      <c r="K44" s="25">
        <v>1</v>
      </c>
      <c r="L44" s="25">
        <v>1</v>
      </c>
      <c r="M44" s="25">
        <v>1</v>
      </c>
      <c r="N44" s="25">
        <v>1</v>
      </c>
      <c r="O44" s="25">
        <v>2</v>
      </c>
      <c r="P44" s="25">
        <v>3</v>
      </c>
    </row>
    <row r="45" spans="1:16" ht="15" customHeight="1" x14ac:dyDescent="0.2">
      <c r="A45" s="22" t="s">
        <v>41</v>
      </c>
      <c r="B45" s="23">
        <v>2</v>
      </c>
      <c r="C45" s="23">
        <v>1</v>
      </c>
      <c r="D45" s="23"/>
      <c r="E45" s="23">
        <f t="shared" si="1"/>
        <v>3</v>
      </c>
      <c r="F45" s="23">
        <v>3</v>
      </c>
      <c r="G45" s="23">
        <v>3</v>
      </c>
      <c r="H45" s="24">
        <v>2</v>
      </c>
      <c r="I45" s="35">
        <v>2</v>
      </c>
      <c r="J45" s="35">
        <v>1</v>
      </c>
      <c r="K45" s="35">
        <v>1</v>
      </c>
      <c r="L45" s="35">
        <v>1</v>
      </c>
      <c r="M45" s="35">
        <v>1</v>
      </c>
      <c r="N45" s="35">
        <v>1</v>
      </c>
      <c r="O45" s="35">
        <v>1</v>
      </c>
      <c r="P45" s="35">
        <v>1</v>
      </c>
    </row>
    <row r="46" spans="1:16" ht="15" customHeight="1" x14ac:dyDescent="0.2">
      <c r="A46" s="22" t="s">
        <v>54</v>
      </c>
      <c r="B46" s="23"/>
      <c r="C46" s="23"/>
      <c r="D46" s="23"/>
      <c r="E46" s="23">
        <f t="shared" si="1"/>
        <v>0</v>
      </c>
      <c r="F46" s="23">
        <v>3</v>
      </c>
      <c r="G46" s="23">
        <v>3</v>
      </c>
      <c r="H46" s="24"/>
      <c r="I46" s="25"/>
      <c r="J46" s="25"/>
      <c r="K46" s="25"/>
      <c r="L46" s="25"/>
      <c r="M46" s="25"/>
      <c r="N46" s="25"/>
      <c r="O46" s="25"/>
      <c r="P46" s="25"/>
    </row>
    <row r="47" spans="1:16" ht="15" customHeight="1" x14ac:dyDescent="0.2">
      <c r="A47" s="22" t="s">
        <v>104</v>
      </c>
      <c r="B47" s="23">
        <v>2</v>
      </c>
      <c r="C47" s="23">
        <v>2</v>
      </c>
      <c r="D47" s="23"/>
      <c r="E47" s="23">
        <f t="shared" si="1"/>
        <v>4</v>
      </c>
      <c r="F47" s="23">
        <v>6</v>
      </c>
      <c r="G47" s="23">
        <v>3</v>
      </c>
      <c r="H47" s="24">
        <v>6</v>
      </c>
      <c r="I47" s="25">
        <v>6</v>
      </c>
      <c r="J47" s="25">
        <v>9</v>
      </c>
      <c r="K47" s="25">
        <v>12</v>
      </c>
      <c r="L47" s="25">
        <v>5</v>
      </c>
      <c r="M47" s="25">
        <v>3</v>
      </c>
      <c r="N47" s="25">
        <v>2</v>
      </c>
      <c r="O47" s="25">
        <v>8</v>
      </c>
      <c r="P47" s="25">
        <v>8</v>
      </c>
    </row>
    <row r="48" spans="1:16" ht="15" customHeight="1" x14ac:dyDescent="0.2">
      <c r="A48" s="22" t="s">
        <v>105</v>
      </c>
      <c r="B48" s="23">
        <v>3</v>
      </c>
      <c r="C48" s="23">
        <v>1</v>
      </c>
      <c r="D48" s="23"/>
      <c r="E48" s="23">
        <f t="shared" si="1"/>
        <v>4</v>
      </c>
      <c r="F48" s="23">
        <v>4</v>
      </c>
      <c r="G48" s="23">
        <v>3</v>
      </c>
      <c r="H48" s="24">
        <v>3</v>
      </c>
      <c r="I48" s="25"/>
      <c r="J48" s="25"/>
      <c r="K48" s="25"/>
      <c r="L48" s="25"/>
      <c r="M48" s="25"/>
      <c r="N48" s="25"/>
      <c r="O48" s="25"/>
      <c r="P48" s="25"/>
    </row>
    <row r="49" spans="1:16" ht="15" customHeight="1" x14ac:dyDescent="0.2">
      <c r="A49" s="22" t="s">
        <v>106</v>
      </c>
      <c r="B49" s="23">
        <v>1</v>
      </c>
      <c r="C49" s="23"/>
      <c r="D49" s="23"/>
      <c r="E49" s="23">
        <f t="shared" si="1"/>
        <v>1</v>
      </c>
      <c r="F49" s="23">
        <v>2</v>
      </c>
      <c r="G49" s="23">
        <v>2</v>
      </c>
      <c r="H49" s="24">
        <v>1</v>
      </c>
      <c r="I49" s="27"/>
      <c r="J49" s="27"/>
      <c r="K49" s="27"/>
      <c r="L49" s="27"/>
      <c r="M49" s="27"/>
      <c r="N49" s="27"/>
      <c r="O49" s="27"/>
      <c r="P49" s="27"/>
    </row>
    <row r="50" spans="1:16" ht="15" customHeight="1" x14ac:dyDescent="0.2">
      <c r="A50" s="22" t="s">
        <v>107</v>
      </c>
      <c r="B50" s="23"/>
      <c r="C50" s="23">
        <v>1</v>
      </c>
      <c r="D50" s="23"/>
      <c r="E50" s="23">
        <f t="shared" si="1"/>
        <v>1</v>
      </c>
      <c r="F50" s="23">
        <v>2</v>
      </c>
      <c r="G50" s="23">
        <v>2</v>
      </c>
      <c r="H50" s="24">
        <v>2</v>
      </c>
      <c r="I50" s="27">
        <v>2</v>
      </c>
      <c r="J50" s="27">
        <v>1</v>
      </c>
      <c r="K50" s="27">
        <v>1</v>
      </c>
      <c r="L50" s="27">
        <v>1</v>
      </c>
      <c r="M50" s="27">
        <v>1</v>
      </c>
      <c r="N50" s="27">
        <v>1</v>
      </c>
      <c r="O50" s="27">
        <v>1</v>
      </c>
      <c r="P50" s="27">
        <v>1</v>
      </c>
    </row>
    <row r="51" spans="1:16" ht="15" customHeight="1" x14ac:dyDescent="0.2">
      <c r="A51" s="22" t="s">
        <v>64</v>
      </c>
      <c r="B51" s="23">
        <v>2</v>
      </c>
      <c r="C51" s="23">
        <v>1</v>
      </c>
      <c r="D51" s="23"/>
      <c r="E51" s="23">
        <f t="shared" si="1"/>
        <v>3</v>
      </c>
      <c r="F51" s="23">
        <v>3</v>
      </c>
      <c r="G51" s="23">
        <v>2</v>
      </c>
      <c r="H51" s="24">
        <v>2</v>
      </c>
      <c r="I51" s="25">
        <v>2</v>
      </c>
      <c r="J51" s="25">
        <v>2</v>
      </c>
      <c r="K51" s="25">
        <v>2</v>
      </c>
      <c r="L51" s="25">
        <v>3</v>
      </c>
      <c r="M51" s="25">
        <v>2</v>
      </c>
      <c r="N51" s="25">
        <v>2</v>
      </c>
      <c r="O51" s="25">
        <v>2</v>
      </c>
      <c r="P51" s="25">
        <v>2</v>
      </c>
    </row>
    <row r="52" spans="1:16" ht="15" customHeight="1" x14ac:dyDescent="0.2">
      <c r="A52" s="22" t="s">
        <v>108</v>
      </c>
      <c r="B52" s="23">
        <v>1</v>
      </c>
      <c r="C52" s="23">
        <v>1</v>
      </c>
      <c r="D52" s="23"/>
      <c r="E52" s="23">
        <f t="shared" si="1"/>
        <v>2</v>
      </c>
      <c r="F52" s="23">
        <v>2</v>
      </c>
      <c r="G52" s="23">
        <v>2</v>
      </c>
      <c r="H52" s="24">
        <v>2</v>
      </c>
      <c r="I52" s="25">
        <v>2</v>
      </c>
      <c r="J52" s="25">
        <v>3</v>
      </c>
      <c r="K52" s="25">
        <v>3</v>
      </c>
      <c r="L52" s="25">
        <v>3</v>
      </c>
      <c r="M52" s="25">
        <v>3</v>
      </c>
      <c r="N52" s="25">
        <v>3</v>
      </c>
      <c r="O52" s="25">
        <v>3</v>
      </c>
      <c r="P52" s="25">
        <v>3</v>
      </c>
    </row>
    <row r="53" spans="1:16" ht="15" customHeight="1" x14ac:dyDescent="0.2">
      <c r="A53" s="22" t="s">
        <v>55</v>
      </c>
      <c r="B53" s="23">
        <v>2</v>
      </c>
      <c r="C53" s="23">
        <v>2</v>
      </c>
      <c r="D53" s="23">
        <v>3</v>
      </c>
      <c r="E53" s="23">
        <f t="shared" si="1"/>
        <v>7</v>
      </c>
      <c r="F53" s="23">
        <v>2</v>
      </c>
      <c r="G53" s="23">
        <v>2</v>
      </c>
      <c r="H53" s="24">
        <v>0</v>
      </c>
      <c r="I53" s="25"/>
      <c r="J53" s="25"/>
      <c r="K53" s="25"/>
      <c r="L53" s="25"/>
      <c r="M53" s="25"/>
      <c r="N53" s="25"/>
      <c r="O53" s="25"/>
      <c r="P53" s="25"/>
    </row>
    <row r="54" spans="1:16" ht="15" customHeight="1" x14ac:dyDescent="0.2">
      <c r="A54" s="22" t="s">
        <v>52</v>
      </c>
      <c r="B54" s="23">
        <v>2</v>
      </c>
      <c r="C54" s="23"/>
      <c r="D54" s="23"/>
      <c r="E54" s="23">
        <f t="shared" si="1"/>
        <v>2</v>
      </c>
      <c r="F54" s="23">
        <v>2</v>
      </c>
      <c r="G54" s="23">
        <v>2</v>
      </c>
      <c r="H54" s="24">
        <v>2</v>
      </c>
      <c r="I54" s="25">
        <v>1</v>
      </c>
      <c r="J54" s="25"/>
      <c r="K54" s="25"/>
      <c r="L54" s="25"/>
      <c r="M54" s="25"/>
      <c r="N54" s="25"/>
      <c r="O54" s="25"/>
      <c r="P54" s="25"/>
    </row>
    <row r="55" spans="1:16" ht="15" customHeight="1" x14ac:dyDescent="0.2">
      <c r="A55" s="22" t="s">
        <v>57</v>
      </c>
      <c r="B55" s="23">
        <v>2</v>
      </c>
      <c r="C55" s="23">
        <v>1</v>
      </c>
      <c r="D55" s="23"/>
      <c r="E55" s="23">
        <f t="shared" si="1"/>
        <v>3</v>
      </c>
      <c r="F55" s="23">
        <v>2</v>
      </c>
      <c r="G55" s="23">
        <v>2</v>
      </c>
      <c r="H55" s="24">
        <v>2</v>
      </c>
      <c r="I55" s="27">
        <v>2</v>
      </c>
      <c r="J55" s="27">
        <v>2</v>
      </c>
      <c r="K55" s="27">
        <v>3</v>
      </c>
      <c r="L55" s="27">
        <v>3</v>
      </c>
      <c r="M55" s="27">
        <v>3</v>
      </c>
      <c r="N55" s="27">
        <v>6</v>
      </c>
      <c r="O55" s="27">
        <v>6</v>
      </c>
      <c r="P55" s="27">
        <v>5</v>
      </c>
    </row>
    <row r="56" spans="1:16" ht="15" customHeight="1" x14ac:dyDescent="0.2">
      <c r="A56" s="22" t="s">
        <v>39</v>
      </c>
      <c r="B56" s="23">
        <v>6</v>
      </c>
      <c r="C56" s="23"/>
      <c r="D56" s="23"/>
      <c r="E56" s="23">
        <f t="shared" si="1"/>
        <v>6</v>
      </c>
      <c r="F56" s="23">
        <v>4</v>
      </c>
      <c r="G56" s="23">
        <v>2</v>
      </c>
      <c r="H56" s="24">
        <v>1</v>
      </c>
      <c r="I56" s="26"/>
      <c r="J56" s="26"/>
      <c r="K56" s="26"/>
      <c r="L56" s="26"/>
      <c r="M56" s="26"/>
      <c r="N56" s="26"/>
      <c r="O56" s="26"/>
      <c r="P56" s="26"/>
    </row>
    <row r="57" spans="1:16" ht="15" customHeight="1" x14ac:dyDescent="0.2">
      <c r="A57" s="22" t="s">
        <v>109</v>
      </c>
      <c r="B57" s="23">
        <v>2</v>
      </c>
      <c r="C57" s="23"/>
      <c r="D57" s="23">
        <v>2</v>
      </c>
      <c r="E57" s="23">
        <f t="shared" si="1"/>
        <v>4</v>
      </c>
      <c r="F57" s="23">
        <v>4</v>
      </c>
      <c r="G57" s="23">
        <v>2</v>
      </c>
      <c r="H57" s="24">
        <v>2</v>
      </c>
      <c r="I57" s="25"/>
      <c r="J57" s="25"/>
      <c r="K57" s="25"/>
      <c r="L57" s="25"/>
      <c r="M57" s="25"/>
      <c r="N57" s="25"/>
      <c r="O57" s="25"/>
      <c r="P57" s="25"/>
    </row>
    <row r="58" spans="1:16" ht="15" customHeight="1" x14ac:dyDescent="0.2">
      <c r="A58" s="22" t="s">
        <v>110</v>
      </c>
      <c r="B58" s="23">
        <v>1</v>
      </c>
      <c r="C58" s="23">
        <v>1</v>
      </c>
      <c r="D58" s="23"/>
      <c r="E58" s="23">
        <f t="shared" si="1"/>
        <v>2</v>
      </c>
      <c r="F58" s="23">
        <v>2</v>
      </c>
      <c r="G58" s="23">
        <v>2</v>
      </c>
      <c r="H58" s="24">
        <v>2</v>
      </c>
      <c r="I58" s="25">
        <v>2</v>
      </c>
      <c r="J58" s="25">
        <v>3</v>
      </c>
      <c r="K58" s="25">
        <v>3</v>
      </c>
      <c r="L58" s="25">
        <v>5</v>
      </c>
      <c r="M58" s="25">
        <v>7</v>
      </c>
      <c r="N58" s="25">
        <v>11</v>
      </c>
      <c r="O58" s="25">
        <v>12</v>
      </c>
      <c r="P58" s="25">
        <v>12</v>
      </c>
    </row>
    <row r="59" spans="1:16" ht="15" customHeight="1" x14ac:dyDescent="0.2">
      <c r="A59" s="22" t="s">
        <v>63</v>
      </c>
      <c r="B59" s="23"/>
      <c r="C59" s="23">
        <v>2</v>
      </c>
      <c r="D59" s="23"/>
      <c r="E59" s="23">
        <f t="shared" si="1"/>
        <v>2</v>
      </c>
      <c r="F59" s="23">
        <v>2</v>
      </c>
      <c r="G59" s="23">
        <v>2</v>
      </c>
      <c r="H59" s="24">
        <v>2</v>
      </c>
      <c r="I59" s="25">
        <v>2</v>
      </c>
      <c r="J59" s="25"/>
      <c r="K59" s="25"/>
      <c r="L59" s="25"/>
      <c r="M59" s="25"/>
      <c r="N59" s="25"/>
      <c r="O59" s="25"/>
      <c r="P59" s="25"/>
    </row>
    <row r="60" spans="1:16" ht="15" customHeight="1" x14ac:dyDescent="0.2">
      <c r="A60" s="22" t="s">
        <v>111</v>
      </c>
      <c r="B60" s="23">
        <v>2</v>
      </c>
      <c r="C60" s="23"/>
      <c r="D60" s="23"/>
      <c r="E60" s="23">
        <f t="shared" si="1"/>
        <v>2</v>
      </c>
      <c r="F60" s="23">
        <v>3</v>
      </c>
      <c r="G60" s="23">
        <v>2</v>
      </c>
      <c r="H60" s="24">
        <v>2</v>
      </c>
      <c r="I60" s="25">
        <v>2</v>
      </c>
      <c r="J60" s="25">
        <v>2</v>
      </c>
      <c r="K60" s="25">
        <v>3</v>
      </c>
      <c r="L60" s="25">
        <v>6</v>
      </c>
      <c r="M60" s="25">
        <v>10</v>
      </c>
      <c r="N60" s="25">
        <v>7</v>
      </c>
      <c r="O60" s="25">
        <v>2</v>
      </c>
      <c r="P60" s="25">
        <v>1</v>
      </c>
    </row>
    <row r="61" spans="1:16" ht="15" customHeight="1" x14ac:dyDescent="0.2">
      <c r="A61" s="22" t="s">
        <v>112</v>
      </c>
      <c r="B61" s="23">
        <v>1</v>
      </c>
      <c r="C61" s="23"/>
      <c r="D61" s="23"/>
      <c r="E61" s="23">
        <f t="shared" si="1"/>
        <v>1</v>
      </c>
      <c r="F61" s="23">
        <v>1</v>
      </c>
      <c r="G61" s="23">
        <v>2</v>
      </c>
      <c r="H61" s="24">
        <v>1</v>
      </c>
      <c r="I61" s="25">
        <v>1</v>
      </c>
      <c r="J61" s="25">
        <v>0</v>
      </c>
      <c r="K61" s="25">
        <v>0</v>
      </c>
      <c r="L61" s="25">
        <v>0</v>
      </c>
      <c r="M61" s="25">
        <v>1</v>
      </c>
      <c r="N61" s="25">
        <v>1</v>
      </c>
      <c r="O61" s="25">
        <v>1</v>
      </c>
      <c r="P61" s="25">
        <v>2</v>
      </c>
    </row>
    <row r="62" spans="1:16" ht="15" customHeight="1" x14ac:dyDescent="0.2">
      <c r="A62" s="22" t="s">
        <v>113</v>
      </c>
      <c r="B62" s="23"/>
      <c r="C62" s="23">
        <v>1</v>
      </c>
      <c r="D62" s="23"/>
      <c r="E62" s="23">
        <f t="shared" si="1"/>
        <v>1</v>
      </c>
      <c r="F62" s="23">
        <v>1</v>
      </c>
      <c r="G62" s="23">
        <v>1</v>
      </c>
      <c r="H62" s="24">
        <v>1</v>
      </c>
      <c r="I62" s="25">
        <v>1</v>
      </c>
      <c r="J62" s="25">
        <v>1</v>
      </c>
      <c r="K62" s="25">
        <v>1</v>
      </c>
      <c r="L62" s="25">
        <v>1</v>
      </c>
      <c r="M62" s="25">
        <v>1</v>
      </c>
      <c r="N62" s="25">
        <v>1</v>
      </c>
      <c r="O62" s="25">
        <v>1</v>
      </c>
      <c r="P62" s="25">
        <v>1</v>
      </c>
    </row>
    <row r="63" spans="1:16" ht="15" customHeight="1" x14ac:dyDescent="0.2">
      <c r="A63" s="22" t="s">
        <v>114</v>
      </c>
      <c r="B63" s="23">
        <v>2</v>
      </c>
      <c r="C63" s="23"/>
      <c r="D63" s="23"/>
      <c r="E63" s="23">
        <f t="shared" si="1"/>
        <v>2</v>
      </c>
      <c r="F63" s="23">
        <v>1</v>
      </c>
      <c r="G63" s="23">
        <v>1</v>
      </c>
      <c r="H63" s="24">
        <v>1</v>
      </c>
      <c r="I63" s="25">
        <v>1</v>
      </c>
      <c r="J63" s="25">
        <v>1</v>
      </c>
      <c r="K63" s="25">
        <v>1</v>
      </c>
      <c r="L63" s="25">
        <v>2</v>
      </c>
      <c r="M63" s="25">
        <v>5</v>
      </c>
      <c r="N63" s="25">
        <v>5</v>
      </c>
      <c r="O63" s="25">
        <v>3</v>
      </c>
      <c r="P63" s="25">
        <v>4</v>
      </c>
    </row>
    <row r="64" spans="1:16" ht="15" customHeight="1" x14ac:dyDescent="0.2">
      <c r="A64" s="22" t="s">
        <v>115</v>
      </c>
      <c r="B64" s="23">
        <v>2</v>
      </c>
      <c r="C64" s="23"/>
      <c r="D64" s="23"/>
      <c r="E64" s="23">
        <f t="shared" si="1"/>
        <v>2</v>
      </c>
      <c r="F64" s="23">
        <v>1</v>
      </c>
      <c r="G64" s="23">
        <v>1</v>
      </c>
      <c r="H64" s="24">
        <v>1</v>
      </c>
      <c r="I64" s="25">
        <v>1</v>
      </c>
      <c r="J64" s="25">
        <v>1</v>
      </c>
      <c r="K64" s="25">
        <v>1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</row>
    <row r="65" spans="1:16" ht="15" customHeight="1" x14ac:dyDescent="0.2">
      <c r="A65" s="22" t="s">
        <v>56</v>
      </c>
      <c r="B65" s="23">
        <v>1</v>
      </c>
      <c r="C65" s="23"/>
      <c r="D65" s="23"/>
      <c r="E65" s="23">
        <f t="shared" si="1"/>
        <v>1</v>
      </c>
      <c r="F65" s="23">
        <v>2</v>
      </c>
      <c r="G65" s="23">
        <v>1</v>
      </c>
      <c r="H65" s="24">
        <v>1</v>
      </c>
      <c r="I65" s="25">
        <v>1</v>
      </c>
      <c r="J65" s="25">
        <v>1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</row>
    <row r="66" spans="1:16" ht="15" customHeight="1" x14ac:dyDescent="0.2">
      <c r="A66" s="22" t="s">
        <v>116</v>
      </c>
      <c r="B66" s="23">
        <v>3</v>
      </c>
      <c r="C66" s="23"/>
      <c r="D66" s="23"/>
      <c r="E66" s="23">
        <f t="shared" si="1"/>
        <v>3</v>
      </c>
      <c r="F66" s="23">
        <v>2</v>
      </c>
      <c r="G66" s="23">
        <v>1</v>
      </c>
      <c r="H66" s="24">
        <v>1</v>
      </c>
      <c r="I66" s="27">
        <v>1</v>
      </c>
      <c r="J66" s="27">
        <v>1</v>
      </c>
      <c r="K66" s="27">
        <v>1</v>
      </c>
      <c r="L66" s="27">
        <v>0</v>
      </c>
      <c r="M66" s="27">
        <v>1</v>
      </c>
      <c r="N66" s="27">
        <v>1</v>
      </c>
      <c r="O66" s="27">
        <v>1</v>
      </c>
      <c r="P66" s="27">
        <v>1</v>
      </c>
    </row>
    <row r="67" spans="1:16" ht="15" customHeight="1" x14ac:dyDescent="0.2">
      <c r="A67" s="22" t="s">
        <v>117</v>
      </c>
      <c r="B67" s="23">
        <v>1</v>
      </c>
      <c r="C67" s="23">
        <v>2</v>
      </c>
      <c r="D67" s="23"/>
      <c r="E67" s="23">
        <f t="shared" si="1"/>
        <v>3</v>
      </c>
      <c r="F67" s="23">
        <v>1</v>
      </c>
      <c r="G67" s="23">
        <v>1</v>
      </c>
      <c r="H67" s="24">
        <v>1</v>
      </c>
      <c r="I67" s="27">
        <v>1</v>
      </c>
      <c r="J67" s="27">
        <v>1</v>
      </c>
      <c r="K67" s="27">
        <v>1</v>
      </c>
      <c r="L67" s="27">
        <v>1</v>
      </c>
      <c r="M67" s="27">
        <v>0</v>
      </c>
      <c r="N67" s="27">
        <v>0</v>
      </c>
      <c r="O67" s="27">
        <v>0</v>
      </c>
      <c r="P67" s="27">
        <v>0</v>
      </c>
    </row>
    <row r="68" spans="1:16" ht="15" customHeight="1" x14ac:dyDescent="0.2">
      <c r="A68" s="22" t="s">
        <v>27</v>
      </c>
      <c r="B68" s="23"/>
      <c r="C68" s="23">
        <v>1</v>
      </c>
      <c r="D68" s="23"/>
      <c r="E68" s="23">
        <f t="shared" si="1"/>
        <v>1</v>
      </c>
      <c r="F68" s="23">
        <v>1</v>
      </c>
      <c r="G68" s="23">
        <v>1</v>
      </c>
      <c r="H68" s="24">
        <v>0</v>
      </c>
      <c r="I68" s="26"/>
      <c r="J68" s="26"/>
      <c r="K68" s="26"/>
      <c r="L68" s="26"/>
      <c r="M68" s="26"/>
      <c r="N68" s="26"/>
      <c r="O68" s="26"/>
      <c r="P68" s="26"/>
    </row>
    <row r="69" spans="1:16" ht="15" customHeight="1" x14ac:dyDescent="0.2">
      <c r="A69" s="22" t="s">
        <v>44</v>
      </c>
      <c r="B69" s="23">
        <v>1</v>
      </c>
      <c r="C69" s="23"/>
      <c r="D69" s="23"/>
      <c r="E69" s="23">
        <f t="shared" ref="E69:E83" si="2">SUM(B69:D69)</f>
        <v>1</v>
      </c>
      <c r="F69" s="23">
        <v>1</v>
      </c>
      <c r="G69" s="23">
        <v>1</v>
      </c>
      <c r="H69" s="24">
        <v>1</v>
      </c>
      <c r="I69" s="25"/>
      <c r="J69" s="25"/>
      <c r="K69" s="25"/>
      <c r="L69" s="25"/>
      <c r="M69" s="25"/>
      <c r="N69" s="25"/>
      <c r="O69" s="25"/>
      <c r="P69" s="25"/>
    </row>
    <row r="70" spans="1:16" ht="15" customHeight="1" x14ac:dyDescent="0.2">
      <c r="A70" s="22" t="s">
        <v>60</v>
      </c>
      <c r="B70" s="23"/>
      <c r="C70" s="23"/>
      <c r="D70" s="23"/>
      <c r="E70" s="23">
        <f t="shared" si="2"/>
        <v>0</v>
      </c>
      <c r="F70" s="23">
        <v>1</v>
      </c>
      <c r="G70" s="23">
        <v>1</v>
      </c>
      <c r="H70" s="24">
        <v>3</v>
      </c>
      <c r="I70" s="25">
        <v>3</v>
      </c>
      <c r="J70" s="25">
        <v>7</v>
      </c>
      <c r="K70" s="25">
        <v>7</v>
      </c>
      <c r="L70" s="25">
        <v>0</v>
      </c>
      <c r="M70" s="25">
        <v>1</v>
      </c>
      <c r="N70" s="25">
        <v>1</v>
      </c>
      <c r="O70" s="25">
        <v>0</v>
      </c>
      <c r="P70" s="25">
        <v>2</v>
      </c>
    </row>
    <row r="71" spans="1:16" ht="15" customHeight="1" x14ac:dyDescent="0.2">
      <c r="A71" s="22" t="s">
        <v>66</v>
      </c>
      <c r="B71" s="23">
        <v>1</v>
      </c>
      <c r="C71" s="23"/>
      <c r="D71" s="23"/>
      <c r="E71" s="23">
        <f t="shared" si="2"/>
        <v>1</v>
      </c>
      <c r="F71" s="23">
        <v>1</v>
      </c>
      <c r="G71" s="23">
        <v>1</v>
      </c>
      <c r="H71" s="24">
        <v>1</v>
      </c>
      <c r="I71" s="25">
        <v>1</v>
      </c>
      <c r="J71" s="25">
        <v>1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</row>
    <row r="72" spans="1:16" ht="15" customHeight="1" x14ac:dyDescent="0.2">
      <c r="A72" s="22" t="s">
        <v>53</v>
      </c>
      <c r="B72" s="23">
        <v>1</v>
      </c>
      <c r="C72" s="23"/>
      <c r="D72" s="23"/>
      <c r="E72" s="23">
        <f t="shared" si="2"/>
        <v>1</v>
      </c>
      <c r="F72" s="23">
        <v>1</v>
      </c>
      <c r="G72" s="23">
        <v>1</v>
      </c>
      <c r="H72" s="24">
        <v>0</v>
      </c>
      <c r="I72" s="25"/>
      <c r="J72" s="25"/>
      <c r="K72" s="25"/>
      <c r="L72" s="25"/>
      <c r="M72" s="25"/>
      <c r="N72" s="25"/>
      <c r="O72" s="25"/>
      <c r="P72" s="25"/>
    </row>
    <row r="73" spans="1:16" ht="15" customHeight="1" x14ac:dyDescent="0.2">
      <c r="A73" s="22" t="s">
        <v>67</v>
      </c>
      <c r="B73" s="23">
        <v>1</v>
      </c>
      <c r="C73" s="23"/>
      <c r="D73" s="23"/>
      <c r="E73" s="23">
        <f t="shared" si="2"/>
        <v>1</v>
      </c>
      <c r="F73" s="23">
        <v>1</v>
      </c>
      <c r="G73" s="23">
        <v>1</v>
      </c>
      <c r="H73" s="24">
        <v>2</v>
      </c>
      <c r="I73" s="25">
        <v>2</v>
      </c>
      <c r="J73" s="25">
        <v>4</v>
      </c>
      <c r="K73" s="25">
        <v>4</v>
      </c>
      <c r="L73" s="25">
        <v>4</v>
      </c>
      <c r="M73" s="25">
        <v>6</v>
      </c>
      <c r="N73" s="25">
        <v>6</v>
      </c>
      <c r="O73" s="25">
        <v>6</v>
      </c>
      <c r="P73" s="25"/>
    </row>
    <row r="74" spans="1:16" ht="15" customHeight="1" x14ac:dyDescent="0.2">
      <c r="A74" s="22" t="s">
        <v>58</v>
      </c>
      <c r="B74" s="23">
        <v>3</v>
      </c>
      <c r="C74" s="23"/>
      <c r="D74" s="23"/>
      <c r="E74" s="23">
        <f t="shared" si="2"/>
        <v>3</v>
      </c>
      <c r="F74" s="23">
        <v>2</v>
      </c>
      <c r="G74" s="23">
        <v>1</v>
      </c>
      <c r="H74" s="24">
        <v>1</v>
      </c>
      <c r="I74" s="25">
        <v>1</v>
      </c>
      <c r="J74" s="25">
        <v>2</v>
      </c>
      <c r="K74" s="25">
        <v>2</v>
      </c>
      <c r="L74" s="25">
        <v>2</v>
      </c>
      <c r="M74" s="25">
        <v>5</v>
      </c>
      <c r="N74" s="25">
        <v>5</v>
      </c>
      <c r="O74" s="25">
        <v>5</v>
      </c>
      <c r="P74" s="25">
        <v>5</v>
      </c>
    </row>
    <row r="75" spans="1:16" ht="15" customHeight="1" x14ac:dyDescent="0.2">
      <c r="A75" s="22" t="s">
        <v>47</v>
      </c>
      <c r="B75" s="23">
        <v>1</v>
      </c>
      <c r="C75" s="23"/>
      <c r="D75" s="23"/>
      <c r="E75" s="23">
        <f t="shared" si="2"/>
        <v>1</v>
      </c>
      <c r="F75" s="23">
        <v>1</v>
      </c>
      <c r="G75" s="23">
        <v>1</v>
      </c>
      <c r="H75" s="24">
        <v>2</v>
      </c>
      <c r="I75" s="25">
        <v>2</v>
      </c>
      <c r="J75" s="25">
        <v>1</v>
      </c>
      <c r="K75" s="25">
        <v>3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</row>
    <row r="76" spans="1:16" ht="15" customHeight="1" x14ac:dyDescent="0.2">
      <c r="A76" s="22" t="s">
        <v>61</v>
      </c>
      <c r="B76" s="23">
        <v>1</v>
      </c>
      <c r="C76" s="23"/>
      <c r="D76" s="23"/>
      <c r="E76" s="23">
        <f t="shared" si="2"/>
        <v>1</v>
      </c>
      <c r="F76" s="23">
        <v>1</v>
      </c>
      <c r="G76" s="23">
        <v>1</v>
      </c>
      <c r="H76" s="24">
        <v>1</v>
      </c>
      <c r="I76" s="25">
        <v>1</v>
      </c>
      <c r="J76" s="25"/>
      <c r="K76" s="25"/>
      <c r="L76" s="25"/>
      <c r="M76" s="25"/>
      <c r="N76" s="25"/>
      <c r="O76" s="25"/>
      <c r="P76" s="25"/>
    </row>
    <row r="77" spans="1:16" ht="15" customHeight="1" x14ac:dyDescent="0.2">
      <c r="A77" s="22" t="s">
        <v>118</v>
      </c>
      <c r="B77" s="23"/>
      <c r="C77" s="23"/>
      <c r="D77" s="23"/>
      <c r="E77" s="23">
        <f t="shared" si="2"/>
        <v>0</v>
      </c>
      <c r="F77" s="23">
        <v>1</v>
      </c>
      <c r="G77" s="23">
        <v>1</v>
      </c>
      <c r="H77" s="24">
        <v>1</v>
      </c>
      <c r="I77" s="25"/>
      <c r="J77" s="25"/>
      <c r="K77" s="25"/>
      <c r="L77" s="25"/>
      <c r="M77" s="25"/>
      <c r="N77" s="25"/>
      <c r="O77" s="25"/>
      <c r="P77" s="25"/>
    </row>
    <row r="78" spans="1:16" ht="15" customHeight="1" x14ac:dyDescent="0.2">
      <c r="A78" s="22" t="s">
        <v>34</v>
      </c>
      <c r="B78" s="23">
        <v>5</v>
      </c>
      <c r="C78" s="23"/>
      <c r="D78" s="23">
        <v>1</v>
      </c>
      <c r="E78" s="23">
        <f t="shared" si="2"/>
        <v>6</v>
      </c>
      <c r="F78" s="23">
        <v>3</v>
      </c>
      <c r="G78" s="23">
        <v>1</v>
      </c>
      <c r="H78" s="24">
        <v>1</v>
      </c>
      <c r="I78" s="25"/>
      <c r="J78" s="25"/>
      <c r="K78" s="25"/>
      <c r="L78" s="25"/>
      <c r="M78" s="25"/>
      <c r="N78" s="25"/>
      <c r="O78" s="25"/>
      <c r="P78" s="25"/>
    </row>
    <row r="79" spans="1:16" ht="15" customHeight="1" x14ac:dyDescent="0.2">
      <c r="A79" s="22" t="s">
        <v>119</v>
      </c>
      <c r="B79" s="23"/>
      <c r="C79" s="23"/>
      <c r="D79" s="23"/>
      <c r="E79" s="23">
        <f t="shared" si="2"/>
        <v>0</v>
      </c>
      <c r="F79" s="23">
        <v>1</v>
      </c>
      <c r="G79" s="23">
        <v>1</v>
      </c>
      <c r="H79" s="24">
        <v>0</v>
      </c>
      <c r="I79" s="26"/>
      <c r="J79" s="26"/>
      <c r="K79" s="26"/>
      <c r="L79" s="26"/>
      <c r="M79" s="26"/>
      <c r="N79" s="26"/>
      <c r="O79" s="26"/>
      <c r="P79" s="26"/>
    </row>
    <row r="80" spans="1:16" ht="15" customHeight="1" x14ac:dyDescent="0.2">
      <c r="A80" s="22" t="s">
        <v>45</v>
      </c>
      <c r="B80" s="23">
        <v>1</v>
      </c>
      <c r="C80" s="23">
        <v>1</v>
      </c>
      <c r="D80" s="23"/>
      <c r="E80" s="23">
        <f t="shared" si="2"/>
        <v>2</v>
      </c>
      <c r="F80" s="23">
        <v>1</v>
      </c>
      <c r="G80" s="23">
        <v>1</v>
      </c>
      <c r="H80" s="24">
        <v>1</v>
      </c>
      <c r="I80" s="35">
        <v>13</v>
      </c>
      <c r="J80" s="35">
        <v>10</v>
      </c>
      <c r="K80" s="35">
        <v>12</v>
      </c>
      <c r="L80" s="35">
        <v>10</v>
      </c>
      <c r="M80" s="35">
        <v>13</v>
      </c>
      <c r="N80" s="35">
        <v>15</v>
      </c>
      <c r="O80" s="35">
        <v>16</v>
      </c>
      <c r="P80" s="35">
        <v>16</v>
      </c>
    </row>
    <row r="81" spans="1:16" ht="15" customHeight="1" x14ac:dyDescent="0.2">
      <c r="A81" s="22" t="s">
        <v>50</v>
      </c>
      <c r="B81" s="29"/>
      <c r="C81" s="29"/>
      <c r="D81" s="29"/>
      <c r="E81" s="23">
        <f t="shared" si="2"/>
        <v>0</v>
      </c>
      <c r="F81" s="23">
        <v>1</v>
      </c>
      <c r="G81" s="29">
        <f>D81+C81+B81</f>
        <v>0</v>
      </c>
      <c r="H81" s="31">
        <v>1</v>
      </c>
      <c r="I81" s="33">
        <v>1</v>
      </c>
      <c r="J81" s="33">
        <v>1</v>
      </c>
      <c r="K81" s="33">
        <v>1</v>
      </c>
      <c r="L81" s="33">
        <v>0</v>
      </c>
      <c r="M81" s="33">
        <v>0</v>
      </c>
      <c r="N81" s="33">
        <v>0</v>
      </c>
      <c r="O81" s="33">
        <v>0</v>
      </c>
      <c r="P81" s="33">
        <v>0</v>
      </c>
    </row>
    <row r="82" spans="1:16" ht="15" customHeight="1" x14ac:dyDescent="0.2">
      <c r="A82" s="22" t="s">
        <v>62</v>
      </c>
      <c r="B82" s="29"/>
      <c r="C82" s="29"/>
      <c r="D82" s="29"/>
      <c r="E82" s="23">
        <f t="shared" si="2"/>
        <v>0</v>
      </c>
      <c r="F82" s="23">
        <v>1</v>
      </c>
      <c r="G82" s="29">
        <f>D82+C82+B82</f>
        <v>0</v>
      </c>
      <c r="H82" s="31">
        <v>1</v>
      </c>
      <c r="I82" s="33"/>
      <c r="J82" s="33"/>
      <c r="K82" s="33"/>
      <c r="L82" s="33"/>
      <c r="M82" s="33"/>
      <c r="N82" s="33"/>
      <c r="O82" s="33"/>
      <c r="P82" s="33"/>
    </row>
    <row r="83" spans="1:16" ht="15" customHeight="1" x14ac:dyDescent="0.2">
      <c r="A83" s="16" t="s">
        <v>53</v>
      </c>
      <c r="B83" s="29"/>
      <c r="C83" s="29"/>
      <c r="D83" s="29"/>
      <c r="E83" s="23">
        <f t="shared" si="2"/>
        <v>0</v>
      </c>
      <c r="F83" s="23">
        <v>1</v>
      </c>
      <c r="G83" s="29">
        <f>D83+C83+B83</f>
        <v>0</v>
      </c>
      <c r="H83" s="31">
        <v>1</v>
      </c>
      <c r="I83" s="33"/>
      <c r="J83" s="33"/>
      <c r="K83" s="33"/>
      <c r="L83" s="33"/>
      <c r="M83" s="33"/>
      <c r="N83" s="33"/>
      <c r="O83" s="33"/>
      <c r="P83" s="33"/>
    </row>
    <row r="84" spans="1:16" ht="15" customHeight="1" x14ac:dyDescent="0.2">
      <c r="A84" s="16" t="s">
        <v>54</v>
      </c>
      <c r="B84" s="29"/>
      <c r="C84" s="29"/>
      <c r="D84" s="29"/>
      <c r="E84" s="23">
        <f>SUM(B84:D84)</f>
        <v>0</v>
      </c>
      <c r="F84" s="23">
        <v>1</v>
      </c>
      <c r="G84" s="29">
        <f>D84+C84+B84</f>
        <v>0</v>
      </c>
      <c r="H84" s="31">
        <v>1</v>
      </c>
      <c r="I84" s="33">
        <v>13</v>
      </c>
      <c r="J84" s="33">
        <v>10</v>
      </c>
      <c r="K84" s="33">
        <v>12</v>
      </c>
      <c r="L84" s="33">
        <v>10</v>
      </c>
      <c r="M84" s="33">
        <v>13</v>
      </c>
      <c r="N84" s="33">
        <v>15</v>
      </c>
      <c r="O84" s="33">
        <v>16</v>
      </c>
      <c r="P84" s="33">
        <v>16</v>
      </c>
    </row>
    <row r="85" spans="1:16" ht="15" customHeight="1" x14ac:dyDescent="0.2">
      <c r="A85" s="16" t="s">
        <v>55</v>
      </c>
      <c r="B85" s="23">
        <v>2</v>
      </c>
      <c r="C85" s="23"/>
      <c r="D85" s="23"/>
      <c r="E85" s="23">
        <f>SUM(B85:D85)</f>
        <v>2</v>
      </c>
      <c r="F85" s="23">
        <v>1</v>
      </c>
      <c r="G85" s="23"/>
      <c r="H85" s="24"/>
      <c r="I85" s="27"/>
      <c r="J85" s="27"/>
      <c r="K85" s="27"/>
      <c r="L85" s="27"/>
      <c r="M85" s="27"/>
      <c r="N85" s="27"/>
      <c r="O85" s="27"/>
      <c r="P85" s="27"/>
    </row>
    <row r="86" spans="1:16" ht="15" customHeight="1" x14ac:dyDescent="0.2">
      <c r="A86" s="16" t="s">
        <v>56</v>
      </c>
      <c r="B86" s="23">
        <v>1</v>
      </c>
      <c r="C86" s="23"/>
      <c r="D86" s="23"/>
      <c r="E86" s="23">
        <f>SUM(B86:D86)</f>
        <v>1</v>
      </c>
      <c r="F86" s="23">
        <v>1</v>
      </c>
      <c r="G86" s="23"/>
      <c r="H86" s="24"/>
      <c r="I86" s="26"/>
      <c r="J86" s="26"/>
      <c r="K86" s="26"/>
      <c r="L86" s="26"/>
      <c r="M86" s="26"/>
      <c r="N86" s="26"/>
      <c r="O86" s="26"/>
      <c r="P86" s="26"/>
    </row>
    <row r="87" spans="1:16" ht="15" customHeight="1" x14ac:dyDescent="0.2">
      <c r="A87" s="16" t="s">
        <v>42</v>
      </c>
      <c r="B87" s="23"/>
      <c r="C87" s="23">
        <v>3</v>
      </c>
      <c r="D87" s="23"/>
      <c r="E87" s="23">
        <f>SUM(B87:D87)</f>
        <v>3</v>
      </c>
      <c r="F87" s="23">
        <v>2</v>
      </c>
      <c r="G87" s="29">
        <v>2</v>
      </c>
      <c r="H87" s="31">
        <v>1</v>
      </c>
      <c r="I87" s="25"/>
      <c r="J87" s="25"/>
      <c r="K87" s="25"/>
      <c r="L87" s="25"/>
      <c r="M87" s="25"/>
      <c r="N87" s="25"/>
      <c r="O87" s="25"/>
      <c r="P87" s="25"/>
    </row>
    <row r="88" spans="1:16" ht="15" customHeight="1" x14ac:dyDescent="0.2">
      <c r="A88" s="28" t="s">
        <v>69</v>
      </c>
      <c r="B88" s="30"/>
      <c r="C88" s="30">
        <v>1</v>
      </c>
      <c r="D88" s="30"/>
      <c r="E88" s="23">
        <f>SUM(B88:D88)</f>
        <v>1</v>
      </c>
      <c r="F88" s="23"/>
      <c r="G88" s="30"/>
      <c r="H88" s="32"/>
      <c r="I88" s="34"/>
      <c r="J88" s="34"/>
      <c r="K88" s="34"/>
      <c r="L88" s="34"/>
      <c r="M88" s="34"/>
      <c r="N88" s="34"/>
      <c r="O88" s="34"/>
      <c r="P88" s="34"/>
    </row>
    <row r="89" spans="1:16" ht="15" customHeight="1" x14ac:dyDescent="0.2">
      <c r="A89" s="28" t="s">
        <v>70</v>
      </c>
      <c r="B89" s="30">
        <v>1</v>
      </c>
      <c r="C89" s="30"/>
      <c r="D89" s="30"/>
      <c r="E89" s="23">
        <f>SUM(B89:D89)</f>
        <v>1</v>
      </c>
      <c r="F89" s="23"/>
      <c r="G89" s="30"/>
      <c r="H89" s="32"/>
      <c r="I89" s="34"/>
      <c r="J89" s="34"/>
      <c r="K89" s="34"/>
      <c r="L89" s="34"/>
      <c r="M89" s="34"/>
      <c r="N89" s="34"/>
      <c r="O89" s="34"/>
      <c r="P89" s="34"/>
    </row>
    <row r="90" spans="1:16" ht="15" customHeight="1" x14ac:dyDescent="0.2">
      <c r="A90" s="28" t="s">
        <v>71</v>
      </c>
      <c r="B90" s="30">
        <v>1</v>
      </c>
      <c r="C90" s="30"/>
      <c r="D90" s="30"/>
      <c r="E90" s="23">
        <f>SUM(B90:D90)</f>
        <v>1</v>
      </c>
      <c r="F90" s="23"/>
      <c r="G90" s="30"/>
      <c r="H90" s="32"/>
      <c r="I90" s="34"/>
      <c r="J90" s="34"/>
      <c r="K90" s="34"/>
      <c r="L90" s="34"/>
      <c r="M90" s="34"/>
      <c r="N90" s="34"/>
      <c r="O90" s="34"/>
      <c r="P90" s="34"/>
    </row>
    <row r="91" spans="1:16" ht="15" customHeight="1" x14ac:dyDescent="0.2">
      <c r="A91" s="17" t="s">
        <v>26</v>
      </c>
      <c r="B91" s="18">
        <f>SUM(B5:B90)</f>
        <v>720</v>
      </c>
      <c r="C91" s="18">
        <f>SUM(C5:C90)</f>
        <v>518</v>
      </c>
      <c r="D91" s="18">
        <f>SUM(D5:D90)</f>
        <v>281</v>
      </c>
      <c r="E91" s="18">
        <f>SUM(E5:E90)</f>
        <v>1519</v>
      </c>
      <c r="F91" s="18">
        <v>1514</v>
      </c>
      <c r="G91" s="18">
        <v>1497</v>
      </c>
      <c r="H91" s="18">
        <v>1537</v>
      </c>
      <c r="I91" s="18">
        <v>1460</v>
      </c>
      <c r="J91" s="19">
        <v>1284</v>
      </c>
      <c r="K91" s="19">
        <v>1284</v>
      </c>
      <c r="L91" s="19">
        <v>1204</v>
      </c>
      <c r="M91" s="19">
        <v>1125</v>
      </c>
      <c r="N91" s="19">
        <v>1560</v>
      </c>
      <c r="O91" s="19">
        <v>1524</v>
      </c>
      <c r="P91" s="19">
        <v>1470</v>
      </c>
    </row>
    <row r="92" spans="1:16" ht="15" customHeight="1" x14ac:dyDescent="0.2"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1:16" ht="15" customHeight="1" x14ac:dyDescent="0.2">
      <c r="B93" s="5"/>
      <c r="C93" s="5"/>
      <c r="D93" s="5"/>
      <c r="E93" s="5"/>
      <c r="F93" s="5"/>
    </row>
  </sheetData>
  <autoFilter ref="A3:P90">
    <filterColumn colId="1" showButton="0"/>
  </autoFilter>
  <sortState ref="B6:P94">
    <sortCondition descending="1" ref="G6:G94"/>
  </sortState>
  <mergeCells count="15">
    <mergeCell ref="A1:P2"/>
    <mergeCell ref="B3:C3"/>
    <mergeCell ref="P3:P4"/>
    <mergeCell ref="O3:O4"/>
    <mergeCell ref="N3:N4"/>
    <mergeCell ref="M3:M4"/>
    <mergeCell ref="L3:L4"/>
    <mergeCell ref="K3:K4"/>
    <mergeCell ref="H3:H4"/>
    <mergeCell ref="J3:J4"/>
    <mergeCell ref="D3:D4"/>
    <mergeCell ref="I3:I4"/>
    <mergeCell ref="G3:G4"/>
    <mergeCell ref="F3:F4"/>
    <mergeCell ref="E3:E4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2:I22"/>
  <sheetViews>
    <sheetView showGridLines="0" showRowColHeaders="0" topLeftCell="A2" zoomScaleNormal="100" workbookViewId="0">
      <selection activeCell="F30" sqref="F30"/>
    </sheetView>
  </sheetViews>
  <sheetFormatPr defaultColWidth="8.85546875" defaultRowHeight="15" x14ac:dyDescent="0.25"/>
  <cols>
    <col min="4" max="4" width="5.7109375" bestFit="1" customWidth="1"/>
    <col min="13" max="13" width="5.7109375" bestFit="1" customWidth="1"/>
  </cols>
  <sheetData>
    <row r="2" spans="2:9" ht="15" customHeight="1" x14ac:dyDescent="0.25">
      <c r="B2" s="66" t="s">
        <v>18</v>
      </c>
      <c r="C2" s="66"/>
      <c r="D2" s="66"/>
      <c r="E2" s="66"/>
      <c r="F2" s="66"/>
      <c r="G2" s="66"/>
      <c r="H2" s="66"/>
      <c r="I2" s="66"/>
    </row>
    <row r="3" spans="2:9" x14ac:dyDescent="0.25">
      <c r="B3" s="66"/>
      <c r="C3" s="66"/>
      <c r="D3" s="66"/>
      <c r="E3" s="66"/>
      <c r="F3" s="66"/>
      <c r="G3" s="66"/>
      <c r="H3" s="66"/>
      <c r="I3" s="66"/>
    </row>
    <row r="4" spans="2:9" x14ac:dyDescent="0.25">
      <c r="B4" s="47" t="s">
        <v>10</v>
      </c>
      <c r="C4" s="47"/>
      <c r="D4" s="47" t="s">
        <v>5</v>
      </c>
      <c r="E4" s="47"/>
      <c r="F4" s="47" t="s">
        <v>12</v>
      </c>
      <c r="G4" s="47"/>
      <c r="H4" s="47" t="s">
        <v>13</v>
      </c>
      <c r="I4" s="47"/>
    </row>
    <row r="5" spans="2:9" x14ac:dyDescent="0.25">
      <c r="B5" s="55" t="s">
        <v>11</v>
      </c>
      <c r="C5" s="55"/>
      <c r="D5" s="37">
        <v>84</v>
      </c>
      <c r="E5" s="37"/>
      <c r="F5" s="37">
        <f>D5-H5</f>
        <v>75</v>
      </c>
      <c r="G5" s="37"/>
      <c r="H5" s="37">
        <v>9</v>
      </c>
      <c r="I5" s="37"/>
    </row>
    <row r="6" spans="2:9" x14ac:dyDescent="0.25">
      <c r="B6" s="67" t="s">
        <v>46</v>
      </c>
      <c r="C6" s="67"/>
      <c r="D6" s="37">
        <v>154</v>
      </c>
      <c r="E6" s="37"/>
      <c r="F6" s="37">
        <f t="shared" ref="F6:F7" si="0">D6-H6</f>
        <v>103</v>
      </c>
      <c r="G6" s="37"/>
      <c r="H6" s="37">
        <v>51</v>
      </c>
      <c r="I6" s="37"/>
    </row>
    <row r="7" spans="2:9" x14ac:dyDescent="0.25">
      <c r="B7" s="55" t="s">
        <v>35</v>
      </c>
      <c r="C7" s="55"/>
      <c r="D7" s="37">
        <v>43</v>
      </c>
      <c r="E7" s="37"/>
      <c r="F7" s="37">
        <f t="shared" si="0"/>
        <v>19</v>
      </c>
      <c r="G7" s="37"/>
      <c r="H7" s="37">
        <v>24</v>
      </c>
      <c r="I7" s="37"/>
    </row>
    <row r="8" spans="2:9" ht="15.75" customHeight="1" x14ac:dyDescent="0.25">
      <c r="B8" s="56" t="s">
        <v>1</v>
      </c>
      <c r="C8" s="56"/>
      <c r="D8" s="57">
        <f>SUM(D5:E7)</f>
        <v>281</v>
      </c>
      <c r="E8" s="57"/>
      <c r="F8" s="57">
        <f t="shared" ref="F8" si="1">SUM(F5:G7)</f>
        <v>197</v>
      </c>
      <c r="G8" s="57"/>
      <c r="H8" s="57">
        <f t="shared" ref="H8" si="2">SUM(H5:I7)</f>
        <v>84</v>
      </c>
      <c r="I8" s="57"/>
    </row>
    <row r="10" spans="2:9" ht="15.75" customHeight="1" x14ac:dyDescent="0.2"/>
    <row r="13" spans="2:9" ht="15" customHeight="1" x14ac:dyDescent="0.2"/>
    <row r="15" spans="2:9" ht="15" customHeight="1" x14ac:dyDescent="0.2"/>
    <row r="19" ht="15" customHeight="1" x14ac:dyDescent="0.2"/>
    <row r="20" ht="15.75" customHeight="1" x14ac:dyDescent="0.2"/>
    <row r="21" ht="15" customHeight="1" x14ac:dyDescent="0.2"/>
    <row r="22" ht="15.75" customHeight="1" x14ac:dyDescent="0.2"/>
  </sheetData>
  <mergeCells count="21">
    <mergeCell ref="H6:I6"/>
    <mergeCell ref="B2:I3"/>
    <mergeCell ref="B6:C6"/>
    <mergeCell ref="D6:E6"/>
    <mergeCell ref="F6:G6"/>
    <mergeCell ref="H8:I8"/>
    <mergeCell ref="B8:C8"/>
    <mergeCell ref="D8:E8"/>
    <mergeCell ref="H4:I4"/>
    <mergeCell ref="H5:I5"/>
    <mergeCell ref="D4:E4"/>
    <mergeCell ref="H7:I7"/>
    <mergeCell ref="B4:C4"/>
    <mergeCell ref="F8:G8"/>
    <mergeCell ref="F7:G7"/>
    <mergeCell ref="F5:G5"/>
    <mergeCell ref="B5:C5"/>
    <mergeCell ref="D5:E5"/>
    <mergeCell ref="D7:E7"/>
    <mergeCell ref="B7:C7"/>
    <mergeCell ref="F4:G4"/>
  </mergeCells>
  <phoneticPr fontId="0" type="noConversion"/>
  <pageMargins left="0.7" right="0.7" top="0.75" bottom="0.75" header="0.3" footer="0.3"/>
  <drawing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Residenti </vt:lpstr>
      <vt:lpstr>Fasce di età</vt:lpstr>
      <vt:lpstr>Nazionalità </vt:lpstr>
      <vt:lpstr>Minori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2023-04-14T09:25:53Z</dcterms:modified>
</cp:coreProperties>
</file>