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-90" yWindow="45" windowWidth="7830" windowHeight="10470" activeTab="4"/>
  </bookViews>
  <sheets>
    <sheet name="Residenti " sheetId="2" r:id="rId1"/>
    <sheet name="Classi di età" sheetId="3" r:id="rId2"/>
    <sheet name="Nazionalità  " sheetId="1" r:id="rId3"/>
    <sheet name="Minori" sheetId="4" r:id="rId4"/>
    <sheet name="Famiglie" sheetId="8" r:id="rId5"/>
  </sheets>
  <calcPr calcId="145621"/>
</workbook>
</file>

<file path=xl/calcChain.xml><?xml version="1.0" encoding="utf-8"?>
<calcChain xmlns="http://schemas.openxmlformats.org/spreadsheetml/2006/main">
  <c r="E18" i="8" l="1"/>
  <c r="F18" i="8"/>
  <c r="E54" i="1"/>
  <c r="E6" i="1"/>
  <c r="E7" i="1"/>
  <c r="E8" i="1"/>
  <c r="E9" i="1"/>
  <c r="E11" i="1"/>
  <c r="E12" i="1"/>
  <c r="E13" i="1"/>
  <c r="E15" i="1"/>
  <c r="E14" i="1"/>
  <c r="E10" i="1"/>
  <c r="E16" i="1"/>
  <c r="E23" i="1"/>
  <c r="E19" i="1"/>
  <c r="E17" i="1"/>
  <c r="E31" i="1"/>
  <c r="E36" i="1"/>
  <c r="E22" i="1"/>
  <c r="E26" i="1"/>
  <c r="E21" i="1"/>
  <c r="E24" i="1"/>
  <c r="E27" i="1"/>
  <c r="E28" i="1"/>
  <c r="E29" i="1"/>
  <c r="E20" i="1"/>
  <c r="E25" i="1"/>
  <c r="E34" i="1"/>
  <c r="E32" i="1"/>
  <c r="E30" i="1"/>
  <c r="E18" i="1"/>
  <c r="E33" i="1"/>
  <c r="E39" i="1"/>
  <c r="E41" i="1"/>
  <c r="E45" i="1"/>
  <c r="E62" i="1"/>
  <c r="E40" i="1"/>
  <c r="E35" i="1"/>
  <c r="E44" i="1"/>
  <c r="E37" i="1"/>
  <c r="E42" i="1"/>
  <c r="E48" i="1"/>
  <c r="E38" i="1"/>
  <c r="E46" i="1"/>
  <c r="E52" i="1"/>
  <c r="E56" i="1"/>
  <c r="E74" i="1"/>
  <c r="E67" i="1"/>
  <c r="E50" i="1"/>
  <c r="E51" i="1"/>
  <c r="E53" i="1"/>
  <c r="E82" i="1"/>
  <c r="E43" i="1"/>
  <c r="E58" i="1"/>
  <c r="E49" i="1"/>
  <c r="E55" i="1"/>
  <c r="E66" i="1"/>
  <c r="E59" i="1"/>
  <c r="E71" i="1"/>
  <c r="E64" i="1"/>
  <c r="E69" i="1"/>
  <c r="E60" i="1"/>
  <c r="E61" i="1"/>
  <c r="E73" i="1"/>
  <c r="E68" i="1"/>
  <c r="E75" i="1"/>
  <c r="E80" i="1"/>
  <c r="E70" i="1"/>
  <c r="E63" i="1"/>
  <c r="E76" i="1"/>
  <c r="E81" i="1"/>
  <c r="E65" i="1"/>
  <c r="E89" i="1"/>
  <c r="E57" i="1"/>
  <c r="E91" i="1"/>
  <c r="E87" i="1"/>
  <c r="E90" i="1"/>
  <c r="E72" i="1"/>
  <c r="E85" i="1"/>
  <c r="E77" i="1"/>
  <c r="E79" i="1"/>
  <c r="E93" i="1"/>
  <c r="E84" i="1"/>
  <c r="E94" i="1"/>
  <c r="E92" i="1"/>
  <c r="E88" i="1"/>
  <c r="E83" i="1"/>
  <c r="E78" i="1"/>
  <c r="E86" i="1"/>
  <c r="E47" i="1"/>
  <c r="E5" i="1"/>
  <c r="P11" i="2" l="1"/>
  <c r="P10" i="2"/>
  <c r="D5" i="2"/>
  <c r="C18" i="8"/>
  <c r="D14" i="8" l="1"/>
  <c r="D15" i="8"/>
  <c r="D17" i="8"/>
  <c r="D13" i="8"/>
  <c r="D16" i="8"/>
  <c r="G18" i="8" l="1"/>
  <c r="D11" i="8"/>
  <c r="C95" i="1"/>
  <c r="D95" i="1"/>
  <c r="B95" i="1"/>
  <c r="P6" i="2"/>
  <c r="D8" i="4"/>
  <c r="F8" i="4"/>
  <c r="E9" i="3"/>
  <c r="H8" i="4" l="1"/>
  <c r="D5" i="8"/>
  <c r="D18" i="8"/>
  <c r="D12" i="8"/>
  <c r="D10" i="8"/>
  <c r="D9" i="8"/>
  <c r="D8" i="8"/>
  <c r="D7" i="8"/>
  <c r="D6" i="8"/>
  <c r="E95" i="1"/>
</calcChain>
</file>

<file path=xl/sharedStrings.xml><?xml version="1.0" encoding="utf-8"?>
<sst xmlns="http://schemas.openxmlformats.org/spreadsheetml/2006/main" count="157" uniqueCount="137">
  <si>
    <t>Maggiorenni</t>
  </si>
  <si>
    <t>Totale complessivo</t>
  </si>
  <si>
    <t>Paese</t>
  </si>
  <si>
    <t>F</t>
  </si>
  <si>
    <t>M</t>
  </si>
  <si>
    <t>Romania</t>
  </si>
  <si>
    <t>Albania</t>
  </si>
  <si>
    <t>Filippine</t>
  </si>
  <si>
    <t>Perù</t>
  </si>
  <si>
    <t>Sri Lanka</t>
  </si>
  <si>
    <t>Marocco</t>
  </si>
  <si>
    <t>U.S.A.</t>
  </si>
  <si>
    <t>Regno Unito</t>
  </si>
  <si>
    <t>Ucraina</t>
  </si>
  <si>
    <t>Francia</t>
  </si>
  <si>
    <t>Iran</t>
  </si>
  <si>
    <t>Egitto</t>
  </si>
  <si>
    <t>Moldavia</t>
  </si>
  <si>
    <t>Polonia</t>
  </si>
  <si>
    <t>Germania</t>
  </si>
  <si>
    <t>Brasile</t>
  </si>
  <si>
    <t>Croazia</t>
  </si>
  <si>
    <t>Cina</t>
  </si>
  <si>
    <t>Colombia</t>
  </si>
  <si>
    <t>Cuba</t>
  </si>
  <si>
    <t>Spagna</t>
  </si>
  <si>
    <t>Svizzera</t>
  </si>
  <si>
    <t>Belgio</t>
  </si>
  <si>
    <t>Bulgaria</t>
  </si>
  <si>
    <t>Argentina</t>
  </si>
  <si>
    <t>Camerun</t>
  </si>
  <si>
    <t>Costa d'Avorio</t>
  </si>
  <si>
    <t>Tunisia</t>
  </si>
  <si>
    <t>Danimarca</t>
  </si>
  <si>
    <t>Ecuador</t>
  </si>
  <si>
    <t>Russia</t>
  </si>
  <si>
    <t>Austria</t>
  </si>
  <si>
    <t>Australia</t>
  </si>
  <si>
    <t>Cile</t>
  </si>
  <si>
    <t>Repubblica Ceca</t>
  </si>
  <si>
    <t>Venezuela</t>
  </si>
  <si>
    <t>Bielorussia</t>
  </si>
  <si>
    <t>Portogallo</t>
  </si>
  <si>
    <t>Kenya</t>
  </si>
  <si>
    <t>Cambogia</t>
  </si>
  <si>
    <t>Minori</t>
  </si>
  <si>
    <t>Stranieri</t>
  </si>
  <si>
    <t>Italiani</t>
  </si>
  <si>
    <t>Totale</t>
  </si>
  <si>
    <t>Anno</t>
  </si>
  <si>
    <t>Classi di età</t>
  </si>
  <si>
    <t>0-5</t>
  </si>
  <si>
    <t>Nati in Italia</t>
  </si>
  <si>
    <t>Nati all'estero</t>
  </si>
  <si>
    <t>Numero componenti</t>
  </si>
  <si>
    <t>Numero famiglie</t>
  </si>
  <si>
    <t>%  Totale famiglie</t>
  </si>
  <si>
    <t>Popolazione residente nel Comune di Incisa V.no</t>
  </si>
  <si>
    <t>Siria</t>
  </si>
  <si>
    <t>Slovenia</t>
  </si>
  <si>
    <t>Ungheria</t>
  </si>
  <si>
    <t>Canada</t>
  </si>
  <si>
    <t>Burkina Faso</t>
  </si>
  <si>
    <t>Algeria</t>
  </si>
  <si>
    <t>Kazakistan</t>
  </si>
  <si>
    <t>Paesi bassi</t>
  </si>
  <si>
    <t>Panama</t>
  </si>
  <si>
    <t>15-17</t>
  </si>
  <si>
    <t>18-49</t>
  </si>
  <si>
    <t>50-65</t>
  </si>
  <si>
    <t>Oltre 65</t>
  </si>
  <si>
    <t>Burundi</t>
  </si>
  <si>
    <t>Macedonia</t>
  </si>
  <si>
    <t>Palestina</t>
  </si>
  <si>
    <t>0-17</t>
  </si>
  <si>
    <t xml:space="preserve">Kosovo </t>
  </si>
  <si>
    <t xml:space="preserve"> Totale </t>
  </si>
  <si>
    <t xml:space="preserve">India </t>
  </si>
  <si>
    <t>Messico</t>
  </si>
  <si>
    <t>Santo Domingo</t>
  </si>
  <si>
    <t>Slovacchia</t>
  </si>
  <si>
    <t xml:space="preserve">Svezia </t>
  </si>
  <si>
    <t xml:space="preserve">Togo </t>
  </si>
  <si>
    <t xml:space="preserve">Giappone </t>
  </si>
  <si>
    <t>Ghana</t>
  </si>
  <si>
    <t>Senegal</t>
  </si>
  <si>
    <t>Irlanda</t>
  </si>
  <si>
    <t>Malta</t>
  </si>
  <si>
    <t>Thailandia</t>
  </si>
  <si>
    <t>El Salvador</t>
  </si>
  <si>
    <t>Mauritius</t>
  </si>
  <si>
    <t>Popolazione straniera residente nel Comune di Figline e Incisa V.no</t>
  </si>
  <si>
    <t xml:space="preserve">2013 Incisa </t>
  </si>
  <si>
    <t xml:space="preserve">2013 Figline </t>
  </si>
  <si>
    <t xml:space="preserve">Divisione per classi di età degli stranieri residenti nel Comune di Figline  Incisa </t>
  </si>
  <si>
    <t xml:space="preserve">Divisione per classi di età dei minori stranieri residenti nel Comune di Figline Incisa </t>
  </si>
  <si>
    <t xml:space="preserve">Totale </t>
  </si>
  <si>
    <t>Pakistan</t>
  </si>
  <si>
    <t>Somalia</t>
  </si>
  <si>
    <t xml:space="preserve">Sud Africa </t>
  </si>
  <si>
    <t xml:space="preserve">Nigeria </t>
  </si>
  <si>
    <t>Etiopia</t>
  </si>
  <si>
    <t>Iraq</t>
  </si>
  <si>
    <t xml:space="preserve">Israele </t>
  </si>
  <si>
    <t xml:space="preserve">Bosnia </t>
  </si>
  <si>
    <t xml:space="preserve">Capo Verde </t>
  </si>
  <si>
    <t xml:space="preserve">Georgia </t>
  </si>
  <si>
    <t xml:space="preserve">Bangladesh </t>
  </si>
  <si>
    <t>Nazionalità stranieri residenti nel Comune di Figline e Incisa V.no</t>
  </si>
  <si>
    <t>Incisa  2013</t>
  </si>
  <si>
    <t>Figline  2013</t>
  </si>
  <si>
    <t xml:space="preserve">Guinea </t>
  </si>
  <si>
    <t>Serbia</t>
  </si>
  <si>
    <t xml:space="preserve">dal 1° gennaio 2014 i Comuni di Figline e Incisa si sono uniti in unico Comune </t>
  </si>
  <si>
    <t xml:space="preserve">Turchia </t>
  </si>
  <si>
    <t>Indonesia</t>
  </si>
  <si>
    <t>Vietnam</t>
  </si>
  <si>
    <t xml:space="preserve">Minori </t>
  </si>
  <si>
    <t xml:space="preserve">M </t>
  </si>
  <si>
    <t xml:space="preserve">2014 Figline Incisa </t>
  </si>
  <si>
    <t xml:space="preserve">2015 Figline Incisa </t>
  </si>
  <si>
    <t>Nuclei familiari stranieri residenti nel Comune di Figline Incisa V.no</t>
  </si>
  <si>
    <t>Figline Incisa2016</t>
  </si>
  <si>
    <t>6_14</t>
  </si>
  <si>
    <t>Bolivia</t>
  </si>
  <si>
    <t>Malesia</t>
  </si>
  <si>
    <t>Rep. democratica del Congo</t>
  </si>
  <si>
    <t>Repubblica del Congo</t>
  </si>
  <si>
    <t>Corea del Sud</t>
  </si>
  <si>
    <t>Mali</t>
  </si>
  <si>
    <t>* Località Montelfi (Incisa)</t>
  </si>
  <si>
    <t>** Località San Vito (Incisa)</t>
  </si>
  <si>
    <t>*17</t>
  </si>
  <si>
    <t>**22</t>
  </si>
  <si>
    <t>Ex Jugoslavia</t>
  </si>
  <si>
    <t>*18</t>
  </si>
  <si>
    <t>*16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</si>
</sst>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#,##0_ ;\-#,##0\ "/>
  </numFmts>
  <fonts count="12" x14ac:knownFonts="1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b/>
      <sz val="8"/>
      <color indexed="8"/>
      <name val="Calibri"/>
      <family val="2"/>
    </font>
    <font>
      <sz val="11"/>
      <color indexed="45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Calibri"/>
      <family val="2"/>
    </font>
    <font>
      <sz val="8"/>
      <name val="Calibri"/>
      <family val="2"/>
    </font>
    <font>
      <sz val="9"/>
      <color theme="0"/>
      <name val="Calibri"/>
      <family val="2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3"/>
        <bgColor indexed="23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55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vertical="center" wrapText="1" shrinkToFit="1"/>
    </xf>
    <xf numFmtId="0" fontId="5" fillId="0" borderId="0" xfId="0" applyFont="1"/>
    <xf numFmtId="165" fontId="0" fillId="0" borderId="0" xfId="0" applyNumberFormat="1"/>
    <xf numFmtId="165" fontId="2" fillId="3" borderId="4" xfId="0" applyNumberFormat="1" applyFont="1" applyFill="1" applyBorder="1" applyAlignment="1">
      <alignment horizontal="center" vertical="center" shrinkToFit="1"/>
    </xf>
    <xf numFmtId="0" fontId="7" fillId="4" borderId="4" xfId="0" applyFont="1" applyFill="1" applyBorder="1"/>
    <xf numFmtId="10" fontId="8" fillId="4" borderId="4" xfId="0" applyNumberFormat="1" applyFont="1" applyFill="1" applyBorder="1"/>
    <xf numFmtId="0" fontId="8" fillId="4" borderId="4" xfId="0" applyFont="1" applyFill="1" applyBorder="1"/>
    <xf numFmtId="0" fontId="0" fillId="0" borderId="0" xfId="0"/>
    <xf numFmtId="10" fontId="10" fillId="6" borderId="4" xfId="0" applyNumberFormat="1" applyFont="1" applyFill="1" applyBorder="1"/>
    <xf numFmtId="0" fontId="1" fillId="2" borderId="7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0" fillId="0" borderId="0" xfId="0"/>
    <xf numFmtId="164" fontId="1" fillId="2" borderId="4" xfId="0" applyNumberFormat="1" applyFont="1" applyFill="1" applyBorder="1" applyAlignment="1">
      <alignment horizontal="center" vertical="center" wrapText="1" shrinkToFit="1"/>
    </xf>
    <xf numFmtId="165" fontId="1" fillId="2" borderId="4" xfId="0" applyNumberFormat="1" applyFont="1" applyFill="1" applyBorder="1" applyAlignment="1">
      <alignment horizontal="center" vertical="center" shrinkToFit="1"/>
    </xf>
    <xf numFmtId="0" fontId="1" fillId="2" borderId="4" xfId="0" applyNumberFormat="1" applyFont="1" applyFill="1" applyBorder="1" applyAlignment="1">
      <alignment horizontal="center" vertical="center" shrinkToFit="1"/>
    </xf>
    <xf numFmtId="0" fontId="0" fillId="0" borderId="0" xfId="0"/>
    <xf numFmtId="0" fontId="11" fillId="9" borderId="0" xfId="0" applyFont="1" applyFill="1"/>
    <xf numFmtId="0" fontId="0" fillId="0" borderId="4" xfId="0" applyBorder="1"/>
    <xf numFmtId="0" fontId="1" fillId="2" borderId="0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0" fillId="0" borderId="0" xfId="0"/>
    <xf numFmtId="165" fontId="2" fillId="3" borderId="4" xfId="0" applyNumberFormat="1" applyFont="1" applyFill="1" applyBorder="1" applyAlignment="1">
      <alignment horizontal="center" vertical="center" shrinkToFit="1"/>
    </xf>
    <xf numFmtId="0" fontId="0" fillId="0" borderId="0" xfId="0"/>
    <xf numFmtId="0" fontId="1" fillId="2" borderId="0" xfId="0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0" fontId="2" fillId="7" borderId="9" xfId="0" applyNumberFormat="1" applyFont="1" applyFill="1" applyBorder="1" applyAlignment="1">
      <alignment horizontal="center" vertical="center" shrinkToFit="1"/>
    </xf>
    <xf numFmtId="0" fontId="9" fillId="7" borderId="5" xfId="0" applyNumberFormat="1" applyFont="1" applyFill="1" applyBorder="1" applyAlignment="1">
      <alignment horizontal="center" vertical="center" shrinkToFit="1"/>
    </xf>
    <xf numFmtId="0" fontId="0" fillId="0" borderId="0" xfId="0" applyFill="1" applyBorder="1"/>
    <xf numFmtId="165" fontId="2" fillId="7" borderId="5" xfId="0" applyNumberFormat="1" applyFont="1" applyFill="1" applyBorder="1" applyAlignment="1">
      <alignment horizontal="center" vertical="center" shrinkToFit="1"/>
    </xf>
    <xf numFmtId="0" fontId="0" fillId="8" borderId="19" xfId="0" applyFill="1" applyBorder="1" applyAlignment="1">
      <alignment horizontal="center" vertical="center" shrinkToFit="1"/>
    </xf>
    <xf numFmtId="0" fontId="0" fillId="8" borderId="6" xfId="0" applyFill="1" applyBorder="1" applyAlignment="1">
      <alignment horizontal="center" vertical="center" shrinkToFit="1"/>
    </xf>
    <xf numFmtId="165" fontId="2" fillId="7" borderId="4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165" fontId="9" fillId="7" borderId="4" xfId="0" applyNumberFormat="1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shrinkToFit="1"/>
    </xf>
    <xf numFmtId="165" fontId="9" fillId="7" borderId="5" xfId="0" applyNumberFormat="1" applyFont="1" applyFill="1" applyBorder="1" applyAlignment="1">
      <alignment horizontal="center" vertical="center" shrinkToFit="1"/>
    </xf>
    <xf numFmtId="0" fontId="0" fillId="8" borderId="19" xfId="0" applyFont="1" applyFill="1" applyBorder="1" applyAlignment="1">
      <alignment horizontal="center" vertical="center" shrinkToFit="1"/>
    </xf>
    <xf numFmtId="0" fontId="0" fillId="8" borderId="6" xfId="0" applyFont="1" applyFill="1" applyBorder="1" applyAlignment="1">
      <alignment horizontal="center" vertical="center" shrinkToFit="1"/>
    </xf>
    <xf numFmtId="0" fontId="3" fillId="5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shrinkToFit="1"/>
    </xf>
    <xf numFmtId="165" fontId="6" fillId="4" borderId="14" xfId="0" applyNumberFormat="1" applyFont="1" applyFill="1" applyBorder="1" applyAlignment="1">
      <alignment horizontal="center" vertical="center" shrinkToFit="1"/>
    </xf>
    <xf numFmtId="0" fontId="0" fillId="0" borderId="4" xfId="0" applyBorder="1" applyAlignment="1"/>
    <xf numFmtId="164" fontId="2" fillId="3" borderId="8" xfId="0" applyNumberFormat="1" applyFont="1" applyFill="1" applyBorder="1" applyAlignment="1">
      <alignment horizontal="center" vertical="center" wrapText="1" shrinkToFit="1"/>
    </xf>
    <xf numFmtId="0" fontId="0" fillId="0" borderId="0" xfId="0"/>
    <xf numFmtId="164" fontId="1" fillId="2" borderId="9" xfId="0" applyNumberFormat="1" applyFont="1" applyFill="1" applyBorder="1" applyAlignment="1">
      <alignment horizontal="center" vertical="center" wrapText="1" shrinkToFit="1"/>
    </xf>
    <xf numFmtId="0" fontId="0" fillId="0" borderId="10" xfId="0" applyBorder="1"/>
    <xf numFmtId="165" fontId="2" fillId="3" borderId="0" xfId="0" applyNumberFormat="1" applyFont="1" applyFill="1" applyBorder="1" applyAlignment="1">
      <alignment horizontal="center" vertical="center" shrinkToFit="1"/>
    </xf>
    <xf numFmtId="0" fontId="0" fillId="0" borderId="12" xfId="0" applyBorder="1"/>
    <xf numFmtId="165" fontId="1" fillId="2" borderId="10" xfId="0" applyNumberFormat="1" applyFont="1" applyFill="1" applyBorder="1" applyAlignment="1">
      <alignment horizontal="center" vertical="center" shrinkToFit="1"/>
    </xf>
    <xf numFmtId="0" fontId="0" fillId="0" borderId="11" xfId="0" applyBorder="1"/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 shrinkToFit="1"/>
    </xf>
    <xf numFmtId="164" fontId="2" fillId="3" borderId="0" xfId="0" applyNumberFormat="1" applyFont="1" applyFill="1" applyBorder="1" applyAlignment="1">
      <alignment horizontal="center" vertical="center" wrapText="1" shrinkToFit="1"/>
    </xf>
    <xf numFmtId="164" fontId="1" fillId="2" borderId="10" xfId="0" applyNumberFormat="1" applyFont="1" applyFill="1" applyBorder="1" applyAlignment="1">
      <alignment horizontal="center" vertical="center" wrapText="1" shrinkToFit="1"/>
    </xf>
    <xf numFmtId="165" fontId="1" fillId="2" borderId="11" xfId="0" applyNumberFormat="1" applyFont="1" applyFill="1" applyBorder="1" applyAlignment="1">
      <alignment horizontal="center" vertical="center" shrinkToFit="1"/>
    </xf>
    <xf numFmtId="165" fontId="2" fillId="3" borderId="12" xfId="0" applyNumberFormat="1" applyFont="1" applyFill="1" applyBorder="1" applyAlignment="1">
      <alignment horizontal="center" vertical="center" shrinkToFit="1"/>
    </xf>
    <xf numFmtId="165" fontId="4" fillId="3" borderId="17" xfId="0" applyNumberFormat="1" applyFont="1" applyFill="1" applyBorder="1" applyAlignment="1">
      <alignment horizontal="center" vertical="center" shrinkToFit="1"/>
    </xf>
    <xf numFmtId="165" fontId="4" fillId="3" borderId="18" xfId="0" applyNumberFormat="1" applyFont="1" applyFill="1" applyBorder="1" applyAlignment="1">
      <alignment horizontal="center" vertical="center" shrinkToFit="1"/>
    </xf>
    <xf numFmtId="164" fontId="1" fillId="2" borderId="20" xfId="0" applyNumberFormat="1" applyFont="1" applyFill="1" applyBorder="1" applyAlignment="1">
      <alignment horizontal="center" vertical="center" wrapText="1" shrinkToFit="1"/>
    </xf>
    <xf numFmtId="165" fontId="1" fillId="2" borderId="21" xfId="0" applyNumberFormat="1" applyFont="1" applyFill="1" applyBorder="1" applyAlignment="1">
      <alignment horizontal="center" vertical="center" shrinkToFit="1"/>
    </xf>
    <xf numFmtId="164" fontId="2" fillId="10" borderId="4" xfId="0" applyNumberFormat="1" applyFont="1" applyFill="1" applyBorder="1" applyAlignment="1">
      <alignment horizontal="center" vertical="center" wrapText="1" shrinkToFit="1"/>
    </xf>
    <xf numFmtId="165" fontId="2" fillId="10" borderId="4" xfId="0" applyNumberFormat="1" applyFont="1" applyFill="1" applyBorder="1" applyAlignment="1">
      <alignment horizontal="center" vertical="center" shrinkToFit="1"/>
    </xf>
    <xf numFmtId="165" fontId="9" fillId="10" borderId="4" xfId="0" applyNumberFormat="1" applyFont="1" applyFill="1" applyBorder="1" applyAlignment="1">
      <alignment horizontal="center" vertical="center" shrinkToFit="1"/>
    </xf>
    <xf numFmtId="165" fontId="4" fillId="10" borderId="4" xfId="0" applyNumberFormat="1" applyFont="1" applyFill="1" applyBorder="1" applyAlignment="1">
      <alignment horizontal="center" vertical="center" shrinkToFit="1"/>
    </xf>
    <xf numFmtId="164" fontId="2" fillId="11" borderId="4" xfId="0" applyNumberFormat="1" applyFont="1" applyFill="1" applyBorder="1" applyAlignment="1">
      <alignment horizontal="center" vertical="center" wrapText="1" shrinkToFi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residente nel Comune di Incisa V.no</a:t>
            </a:r>
          </a:p>
        </c:rich>
      </c:tx>
      <c:layout>
        <c:manualLayout>
          <c:xMode val="edge"/>
          <c:yMode val="edge"/>
          <c:x val="0.11527377521613862"/>
          <c:y val="3.8610231192365341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('Residenti '!$B$4,'Residenti '!$D$4)</c:f>
              <c:strCache>
                <c:ptCount val="2"/>
                <c:pt idx="0">
                  <c:v>Stranieri</c:v>
                </c:pt>
                <c:pt idx="1">
                  <c:v>Italiani</c:v>
                </c:pt>
              </c:strCache>
            </c:strRef>
          </c:cat>
          <c:val>
            <c:numRef>
              <c:f>('Residenti '!$B$5,'Residenti '!$D$5)</c:f>
              <c:numCache>
                <c:formatCode>#,##0_ ;\-#,##0\ </c:formatCode>
                <c:ptCount val="2"/>
                <c:pt idx="0">
                  <c:v>2550</c:v>
                </c:pt>
                <c:pt idx="1">
                  <c:v>20920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809798270893371"/>
          <c:y val="0.50958055530414959"/>
          <c:w val="0.1930835734870317"/>
          <c:h val="0.1839088504741508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66" l="0.70000000000000062" r="0.70000000000000062" t="0.7500000000000036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it-IT" sz="1600"/>
              <a:t>Popolazione</a:t>
            </a:r>
            <a:r>
              <a:rPr lang="it-IT" sz="1600" baseline="0"/>
              <a:t> straniera residente nel Comune di </a:t>
            </a:r>
          </a:p>
          <a:p>
            <a:pPr>
              <a:defRPr sz="1600"/>
            </a:pPr>
            <a:r>
              <a:rPr lang="it-IT" sz="1600" baseline="0"/>
              <a:t>Figline e Incisa Valdarno </a:t>
            </a:r>
            <a:endParaRPr lang="it-IT" sz="1600"/>
          </a:p>
        </c:rich>
      </c:tx>
      <c:layout/>
      <c:overlay val="1"/>
    </c:title>
    <c:autoTitleDeleted val="0"/>
    <c:view3D>
      <c:rotX val="90"/>
      <c:rotY val="1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693251432919541"/>
          <c:y val="0.12377852279335592"/>
          <c:w val="0.66405087620178704"/>
          <c:h val="0.82182048301153121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'Residenti '!$I$43</c:f>
              <c:strCache>
                <c:ptCount val="1"/>
                <c:pt idx="0">
                  <c:v>Minori 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'Residenti '!$J$42:$T$42</c:f>
              <c:strCache>
                <c:ptCount val="11"/>
                <c:pt idx="0">
                  <c:v>2013 Figline </c:v>
                </c:pt>
                <c:pt idx="2">
                  <c:v>2013 Incisa </c:v>
                </c:pt>
                <c:pt idx="4">
                  <c:v>2014 Figline Incisa </c:v>
                </c:pt>
                <c:pt idx="6">
                  <c:v>2015 Figline Incisa </c:v>
                </c:pt>
                <c:pt idx="8">
                  <c:v>Figline Incisa2016</c:v>
                </c:pt>
                <c:pt idx="10">
                  <c:v>Figline Incisa2016</c:v>
                </c:pt>
              </c:strCache>
            </c:strRef>
          </c:cat>
          <c:val>
            <c:numRef>
              <c:f>'Residenti '!$J$43:$T$43</c:f>
              <c:numCache>
                <c:formatCode>General</c:formatCode>
                <c:ptCount val="11"/>
                <c:pt idx="0">
                  <c:v>424</c:v>
                </c:pt>
                <c:pt idx="2">
                  <c:v>146</c:v>
                </c:pt>
                <c:pt idx="4">
                  <c:v>586</c:v>
                </c:pt>
                <c:pt idx="6">
                  <c:v>543</c:v>
                </c:pt>
                <c:pt idx="8">
                  <c:v>549</c:v>
                </c:pt>
                <c:pt idx="10">
                  <c:v>559</c:v>
                </c:pt>
              </c:numCache>
            </c:numRef>
          </c:val>
        </c:ser>
        <c:ser>
          <c:idx val="1"/>
          <c:order val="1"/>
          <c:tx>
            <c:strRef>
              <c:f>'Residenti '!$I$44</c:f>
              <c:strCache>
                <c:ptCount val="1"/>
                <c:pt idx="0">
                  <c:v>M 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'Residenti '!$J$42:$T$42</c:f>
              <c:strCache>
                <c:ptCount val="11"/>
                <c:pt idx="0">
                  <c:v>2013 Figline </c:v>
                </c:pt>
                <c:pt idx="2">
                  <c:v>2013 Incisa </c:v>
                </c:pt>
                <c:pt idx="4">
                  <c:v>2014 Figline Incisa </c:v>
                </c:pt>
                <c:pt idx="6">
                  <c:v>2015 Figline Incisa </c:v>
                </c:pt>
                <c:pt idx="8">
                  <c:v>Figline Incisa2016</c:v>
                </c:pt>
                <c:pt idx="10">
                  <c:v>Figline Incisa2016</c:v>
                </c:pt>
              </c:strCache>
            </c:strRef>
          </c:cat>
          <c:val>
            <c:numRef>
              <c:f>'Residenti '!$J$44:$T$44</c:f>
              <c:numCache>
                <c:formatCode>General</c:formatCode>
                <c:ptCount val="11"/>
                <c:pt idx="0">
                  <c:v>608</c:v>
                </c:pt>
                <c:pt idx="2">
                  <c:v>250</c:v>
                </c:pt>
                <c:pt idx="4">
                  <c:v>854</c:v>
                </c:pt>
                <c:pt idx="6">
                  <c:v>792</c:v>
                </c:pt>
                <c:pt idx="8">
                  <c:v>813</c:v>
                </c:pt>
                <c:pt idx="10">
                  <c:v>847</c:v>
                </c:pt>
              </c:numCache>
            </c:numRef>
          </c:val>
        </c:ser>
        <c:ser>
          <c:idx val="2"/>
          <c:order val="2"/>
          <c:tx>
            <c:strRef>
              <c:f>'Residenti '!$I$45</c:f>
              <c:strCache>
                <c:ptCount val="1"/>
                <c:pt idx="0">
                  <c:v>F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'Residenti '!$J$42:$T$42</c:f>
              <c:strCache>
                <c:ptCount val="11"/>
                <c:pt idx="0">
                  <c:v>2013 Figline </c:v>
                </c:pt>
                <c:pt idx="2">
                  <c:v>2013 Incisa </c:v>
                </c:pt>
                <c:pt idx="4">
                  <c:v>2014 Figline Incisa </c:v>
                </c:pt>
                <c:pt idx="6">
                  <c:v>2015 Figline Incisa </c:v>
                </c:pt>
                <c:pt idx="8">
                  <c:v>Figline Incisa2016</c:v>
                </c:pt>
                <c:pt idx="10">
                  <c:v>Figline Incisa2016</c:v>
                </c:pt>
              </c:strCache>
            </c:strRef>
          </c:cat>
          <c:val>
            <c:numRef>
              <c:f>'Residenti '!$J$45:$T$45</c:f>
              <c:numCache>
                <c:formatCode>General</c:formatCode>
                <c:ptCount val="11"/>
                <c:pt idx="0">
                  <c:v>809</c:v>
                </c:pt>
                <c:pt idx="2">
                  <c:v>318</c:v>
                </c:pt>
                <c:pt idx="4">
                  <c:v>1159</c:v>
                </c:pt>
                <c:pt idx="6">
                  <c:v>1129</c:v>
                </c:pt>
                <c:pt idx="8">
                  <c:v>1131</c:v>
                </c:pt>
                <c:pt idx="10">
                  <c:v>1144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9988608"/>
        <c:axId val="99990144"/>
        <c:axId val="0"/>
      </c:bar3DChart>
      <c:catAx>
        <c:axId val="99988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9990144"/>
        <c:crosses val="autoZero"/>
        <c:auto val="1"/>
        <c:lblAlgn val="ctr"/>
        <c:lblOffset val="100"/>
        <c:noMultiLvlLbl val="0"/>
      </c:catAx>
      <c:valAx>
        <c:axId val="999901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9988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361765949469074"/>
          <c:y val="0.42596391475406414"/>
          <c:w val="9.2705167173252626E-2"/>
          <c:h val="0.1460448377015755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degli stranieri residenti nel Comune di Incisa V.no</a:t>
            </a:r>
          </a:p>
        </c:rich>
      </c:tx>
      <c:layout>
        <c:manualLayout>
          <c:xMode val="edge"/>
          <c:yMode val="edge"/>
          <c:x val="0.12605042016806722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2"/>
              <c:layout>
                <c:manualLayout>
                  <c:x val="8.1457464875714022E-3"/>
                  <c:y val="-7.364484844799840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'Classi di età'!$C$5:$C$8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'Classi di età'!$E$5:$E$8</c:f>
              <c:numCache>
                <c:formatCode>#,##0_ ;\-#,##0\ </c:formatCode>
                <c:ptCount val="4"/>
                <c:pt idx="0">
                  <c:v>559</c:v>
                </c:pt>
                <c:pt idx="1">
                  <c:v>1489</c:v>
                </c:pt>
                <c:pt idx="2">
                  <c:v>379</c:v>
                </c:pt>
                <c:pt idx="3">
                  <c:v>123</c:v>
                </c:pt>
              </c:numCache>
            </c:numRef>
          </c:val>
        </c:ser>
        <c:ser>
          <c:idx val="1"/>
          <c:order val="1"/>
          <c:cat>
            <c:strRef>
              <c:f>'Classi di età'!$C$5:$C$8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'Classi di età'!$F$5:$F$8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9180249527622"/>
          <c:y val="0.38996220067086318"/>
          <c:w val="0.18767565818978516"/>
          <c:h val="0.3706571813658439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Andamento popolazione straniera rispetto al 2013 dei  5 paesi maggiormente rilevanti
</a:t>
            </a:r>
          </a:p>
        </c:rich>
      </c:tx>
      <c:layout>
        <c:manualLayout>
          <c:xMode val="edge"/>
          <c:yMode val="edge"/>
          <c:x val="0.11776468061252822"/>
          <c:y val="3.5714245825654835E-2"/>
        </c:manualLayout>
      </c:layout>
      <c:overlay val="0"/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2.9940178120669108E-2"/>
          <c:y val="0.23138327920243829"/>
          <c:w val="0.69461213239952313"/>
          <c:h val="0.61702207787316965"/>
        </c:manualLayout>
      </c:layout>
      <c:lineChart>
        <c:grouping val="standard"/>
        <c:varyColors val="0"/>
        <c:ser>
          <c:idx val="2"/>
          <c:order val="0"/>
          <c:tx>
            <c:strRef>
              <c:f>'Nazionalità  '!$A$5</c:f>
              <c:strCache>
                <c:ptCount val="1"/>
                <c:pt idx="0">
                  <c:v>Romania</c:v>
                </c:pt>
              </c:strCache>
            </c:strRef>
          </c:tx>
          <c:marker>
            <c:symbol val="none"/>
          </c:marker>
          <c:cat>
            <c:multiLvlStrRef>
              <c:f>'Nazionalità  '!$E$3:$I$4</c:f>
              <c:multiLvlStrCache>
                <c:ptCount val="5"/>
                <c:lvl>
                  <c:pt idx="0">
                    <c:v>2017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2014</c:v>
                  </c:pt>
                  <c:pt idx="4">
                    <c:v>2013</c:v>
                  </c:pt>
                </c:lvl>
                <c:lvl>
                  <c:pt idx="0">
                    <c:v>Totale </c:v>
                  </c:pt>
                  <c:pt idx="1">
                    <c:v>Totale </c:v>
                  </c:pt>
                  <c:pt idx="2">
                    <c:v>Totale </c:v>
                  </c:pt>
                  <c:pt idx="3">
                    <c:v>Totale </c:v>
                  </c:pt>
                  <c:pt idx="4">
                    <c:v>Totale </c:v>
                  </c:pt>
                </c:lvl>
              </c:multiLvlStrCache>
            </c:multiLvlStrRef>
          </c:cat>
          <c:val>
            <c:numRef>
              <c:f>'Nazionalità  '!$E$5:$I$5</c:f>
              <c:numCache>
                <c:formatCode>#,##0_ ;\-#,##0\ </c:formatCode>
                <c:ptCount val="5"/>
                <c:pt idx="0">
                  <c:v>539</c:v>
                </c:pt>
                <c:pt idx="1">
                  <c:v>522</c:v>
                </c:pt>
                <c:pt idx="2">
                  <c:v>518</c:v>
                </c:pt>
                <c:pt idx="3">
                  <c:v>519</c:v>
                </c:pt>
                <c:pt idx="4">
                  <c:v>498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'Nazionalità  '!$A$6</c:f>
              <c:strCache>
                <c:ptCount val="1"/>
                <c:pt idx="0">
                  <c:v>Albania</c:v>
                </c:pt>
              </c:strCache>
            </c:strRef>
          </c:tx>
          <c:marker>
            <c:symbol val="none"/>
          </c:marker>
          <c:cat>
            <c:multiLvlStrRef>
              <c:f>'Nazionalità  '!$E$3:$I$4</c:f>
              <c:multiLvlStrCache>
                <c:ptCount val="5"/>
                <c:lvl>
                  <c:pt idx="0">
                    <c:v>2017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2014</c:v>
                  </c:pt>
                  <c:pt idx="4">
                    <c:v>2013</c:v>
                  </c:pt>
                </c:lvl>
                <c:lvl>
                  <c:pt idx="0">
                    <c:v>Totale </c:v>
                  </c:pt>
                  <c:pt idx="1">
                    <c:v>Totale </c:v>
                  </c:pt>
                  <c:pt idx="2">
                    <c:v>Totale </c:v>
                  </c:pt>
                  <c:pt idx="3">
                    <c:v>Totale </c:v>
                  </c:pt>
                  <c:pt idx="4">
                    <c:v>Totale </c:v>
                  </c:pt>
                </c:lvl>
              </c:multiLvlStrCache>
            </c:multiLvlStrRef>
          </c:cat>
          <c:val>
            <c:numRef>
              <c:f>'Nazionalità  '!$E$6:$I$6</c:f>
              <c:numCache>
                <c:formatCode>#,##0_ ;\-#,##0\ </c:formatCode>
                <c:ptCount val="5"/>
                <c:pt idx="0">
                  <c:v>487</c:v>
                </c:pt>
                <c:pt idx="1">
                  <c:v>516</c:v>
                </c:pt>
                <c:pt idx="2">
                  <c:v>510</c:v>
                </c:pt>
                <c:pt idx="3">
                  <c:v>564</c:v>
                </c:pt>
                <c:pt idx="4">
                  <c:v>546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'Nazionalità  '!$A$7</c:f>
              <c:strCache>
                <c:ptCount val="1"/>
                <c:pt idx="0">
                  <c:v>Marocco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'Nazionalità  '!$E$3:$I$4</c:f>
              <c:multiLvlStrCache>
                <c:ptCount val="5"/>
                <c:lvl>
                  <c:pt idx="0">
                    <c:v>2017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2014</c:v>
                  </c:pt>
                  <c:pt idx="4">
                    <c:v>2013</c:v>
                  </c:pt>
                </c:lvl>
                <c:lvl>
                  <c:pt idx="0">
                    <c:v>Totale </c:v>
                  </c:pt>
                  <c:pt idx="1">
                    <c:v>Totale </c:v>
                  </c:pt>
                  <c:pt idx="2">
                    <c:v>Totale </c:v>
                  </c:pt>
                  <c:pt idx="3">
                    <c:v>Totale </c:v>
                  </c:pt>
                  <c:pt idx="4">
                    <c:v>Totale </c:v>
                  </c:pt>
                </c:lvl>
              </c:multiLvlStrCache>
            </c:multiLvlStrRef>
          </c:cat>
          <c:val>
            <c:numRef>
              <c:f>'Nazionalità  '!$E$7:$I$7</c:f>
              <c:numCache>
                <c:formatCode>#,##0_ ;\-#,##0\ </c:formatCode>
                <c:ptCount val="5"/>
                <c:pt idx="0">
                  <c:v>338</c:v>
                </c:pt>
                <c:pt idx="1">
                  <c:v>330</c:v>
                </c:pt>
                <c:pt idx="2">
                  <c:v>341</c:v>
                </c:pt>
                <c:pt idx="3">
                  <c:v>354</c:v>
                </c:pt>
                <c:pt idx="4">
                  <c:v>356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'Nazionalità  '!$A$8</c:f>
              <c:strCache>
                <c:ptCount val="1"/>
                <c:pt idx="0">
                  <c:v>Cina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multiLvlStrRef>
              <c:f>'Nazionalità  '!$E$3:$I$4</c:f>
              <c:multiLvlStrCache>
                <c:ptCount val="5"/>
                <c:lvl>
                  <c:pt idx="0">
                    <c:v>2017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2014</c:v>
                  </c:pt>
                  <c:pt idx="4">
                    <c:v>2013</c:v>
                  </c:pt>
                </c:lvl>
                <c:lvl>
                  <c:pt idx="0">
                    <c:v>Totale </c:v>
                  </c:pt>
                  <c:pt idx="1">
                    <c:v>Totale </c:v>
                  </c:pt>
                  <c:pt idx="2">
                    <c:v>Totale </c:v>
                  </c:pt>
                  <c:pt idx="3">
                    <c:v>Totale </c:v>
                  </c:pt>
                  <c:pt idx="4">
                    <c:v>Totale </c:v>
                  </c:pt>
                </c:lvl>
              </c:multiLvlStrCache>
            </c:multiLvlStrRef>
          </c:cat>
          <c:val>
            <c:numRef>
              <c:f>'Nazionalità  '!$E$8:$I$8</c:f>
              <c:numCache>
                <c:formatCode>#,##0_ ;\-#,##0\ </c:formatCode>
                <c:ptCount val="5"/>
                <c:pt idx="0">
                  <c:v>156</c:v>
                </c:pt>
                <c:pt idx="1">
                  <c:v>151</c:v>
                </c:pt>
                <c:pt idx="2">
                  <c:v>150</c:v>
                </c:pt>
                <c:pt idx="3">
                  <c:v>125</c:v>
                </c:pt>
                <c:pt idx="4">
                  <c:v>106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'Nazionalità  '!$A$9</c:f>
              <c:strCache>
                <c:ptCount val="1"/>
                <c:pt idx="0">
                  <c:v>India 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multiLvlStrRef>
              <c:f>'Nazionalità  '!$E$3:$I$4</c:f>
              <c:multiLvlStrCache>
                <c:ptCount val="5"/>
                <c:lvl>
                  <c:pt idx="0">
                    <c:v>2017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2014</c:v>
                  </c:pt>
                  <c:pt idx="4">
                    <c:v>2013</c:v>
                  </c:pt>
                </c:lvl>
                <c:lvl>
                  <c:pt idx="0">
                    <c:v>Totale </c:v>
                  </c:pt>
                  <c:pt idx="1">
                    <c:v>Totale </c:v>
                  </c:pt>
                  <c:pt idx="2">
                    <c:v>Totale </c:v>
                  </c:pt>
                  <c:pt idx="3">
                    <c:v>Totale </c:v>
                  </c:pt>
                  <c:pt idx="4">
                    <c:v>Totale </c:v>
                  </c:pt>
                </c:lvl>
              </c:multiLvlStrCache>
            </c:multiLvlStrRef>
          </c:cat>
          <c:val>
            <c:numRef>
              <c:f>'Nazionalità  '!$E$9:$I$9</c:f>
              <c:numCache>
                <c:formatCode>#,##0_ ;\-#,##0\ </c:formatCode>
                <c:ptCount val="5"/>
                <c:pt idx="0">
                  <c:v>66</c:v>
                </c:pt>
                <c:pt idx="1">
                  <c:v>69</c:v>
                </c:pt>
                <c:pt idx="2">
                  <c:v>67</c:v>
                </c:pt>
                <c:pt idx="3">
                  <c:v>67</c:v>
                </c:pt>
                <c:pt idx="4">
                  <c:v>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86656"/>
        <c:axId val="103301120"/>
      </c:lineChart>
      <c:catAx>
        <c:axId val="103286656"/>
        <c:scaling>
          <c:orientation val="maxMin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03301120"/>
        <c:crosses val="autoZero"/>
        <c:auto val="1"/>
        <c:lblAlgn val="ctr"/>
        <c:lblOffset val="100"/>
        <c:noMultiLvlLbl val="0"/>
      </c:catAx>
      <c:valAx>
        <c:axId val="103301120"/>
        <c:scaling>
          <c:orientation val="minMax"/>
        </c:scaling>
        <c:delete val="0"/>
        <c:axPos val="r"/>
        <c:majorGridlines/>
        <c:minorGridlines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03286656"/>
        <c:crosses val="autoZero"/>
        <c:crossBetween val="between"/>
      </c:valAx>
      <c:spPr>
        <a:ln w="25400" cmpd="sng"/>
      </c:spPr>
    </c:plotArea>
    <c:legend>
      <c:legendPos val="r"/>
      <c:layout>
        <c:manualLayout>
          <c:xMode val="edge"/>
          <c:yMode val="edge"/>
          <c:x val="0.8083849099700855"/>
          <c:y val="0.36436226056849341"/>
          <c:w val="0.17365311372006642"/>
          <c:h val="0.48936226056849341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2">
        <a:lumMod val="75000"/>
      </a:schemeClr>
    </a:solidFill>
    <a:ln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dei minori stranieri residenti nel Comune di Incisa V.no</a:t>
            </a:r>
          </a:p>
        </c:rich>
      </c:tx>
      <c:layout>
        <c:manualLayout>
          <c:xMode val="edge"/>
          <c:yMode val="edge"/>
          <c:x val="0.15686274509803921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Minori!$D$5:$D$7</c:f>
              <c:numCache>
                <c:formatCode>#,##0_ ;\-#,##0\ </c:formatCode>
                <c:ptCount val="3"/>
                <c:pt idx="0">
                  <c:v>216</c:v>
                </c:pt>
                <c:pt idx="1">
                  <c:v>270</c:v>
                </c:pt>
                <c:pt idx="2">
                  <c:v>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193512575633832"/>
          <c:y val="0.4423076923076929"/>
          <c:w val="0.14285743693802991"/>
          <c:h val="0.2769230769230773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11" l="0.70000000000000062" r="0.70000000000000062" t="0.75000000000000411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Divisione per classi di età dei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>
        <c:manualLayout>
          <c:xMode val="edge"/>
          <c:yMode val="edge"/>
          <c:x val="0.15686274509803921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Minori!$F$5:$F$7</c:f>
              <c:numCache>
                <c:formatCode>#,##0_ ;\-#,##0\ </c:formatCode>
                <c:ptCount val="3"/>
                <c:pt idx="0">
                  <c:v>196</c:v>
                </c:pt>
                <c:pt idx="1">
                  <c:v>201</c:v>
                </c:pt>
                <c:pt idx="2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473624620451992"/>
          <c:y val="0.45173826244692333"/>
          <c:w val="0.14845967783438829"/>
          <c:h val="0.2779926833470148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%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>
        <c:manualLayout>
          <c:xMode val="edge"/>
          <c:yMode val="edge"/>
          <c:x val="0.24369747899159674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3.3613445378151266E-2"/>
                  <c:y val="-6.8074463665014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(Minori!$F$4,Minori!$H$4)</c:f>
              <c:strCache>
                <c:ptCount val="2"/>
                <c:pt idx="0">
                  <c:v>Nati in Italia</c:v>
                </c:pt>
                <c:pt idx="1">
                  <c:v>Nati all'estero</c:v>
                </c:pt>
              </c:strCache>
            </c:strRef>
          </c:cat>
          <c:val>
            <c:numRef>
              <c:f>(Minori!$F$8,Minori!$H$8)</c:f>
              <c:numCache>
                <c:formatCode>#,##0_ ;\-#,##0\ </c:formatCode>
                <c:ptCount val="2"/>
                <c:pt idx="0">
                  <c:v>423</c:v>
                </c:pt>
                <c:pt idx="1">
                  <c:v>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28217061102649"/>
          <c:y val="0.46332127402993595"/>
          <c:w val="0.27731180661240934"/>
          <c:h val="0.18532859068292173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Nuclei familiari stranieri residenti nel Comune di Figline Incisa V.no</a:t>
            </a:r>
          </a:p>
        </c:rich>
      </c:tx>
      <c:layout>
        <c:manualLayout>
          <c:xMode val="edge"/>
          <c:yMode val="edge"/>
          <c:x val="0.15833331359895828"/>
          <c:y val="3.873250218722661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1052631578947382E-2"/>
          <c:y val="0.23837209302325582"/>
          <c:w val="0.95639097744361012"/>
          <c:h val="0.6424418604651180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Famiglie!$B$4</c:f>
              <c:strCache>
                <c:ptCount val="1"/>
                <c:pt idx="0">
                  <c:v>Numero componenti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3996526749945867E-2"/>
                  <c:y val="-1.066666260373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7679237463738181E-3"/>
                  <c:y val="-2.2885772090988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2120853314388369E-2"/>
                  <c:y val="-6.460520559930010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035107453673554E-2"/>
                  <c:y val="2.6374125109361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4206974128234012E-3"/>
                  <c:y val="1.4848807961504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3424703491010989E-3"/>
                  <c:y val="-2.18093832020997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7631480275491896E-3"/>
                  <c:y val="1.222933070866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7.1686302370098471E-3"/>
                  <c:y val="-1.3051727909011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5766187121346926E-3"/>
                  <c:y val="-1.79213145231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4009827718903582E-2"/>
                  <c:y val="-2.5251531058617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9117084048705173E-3"/>
                  <c:y val="-2.4865758967629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5.3121780830027833E-3"/>
                  <c:y val="-2.7952209098862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Famiglie!$B$5:$B$13</c:f>
              <c:numCache>
                <c:formatCode>#,##0_ ;\-#,##0\ 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Famiglie!$D$5:$D$13</c:f>
              <c:numCache>
                <c:formatCode>0.00%</c:formatCode>
                <c:ptCount val="9"/>
                <c:pt idx="0">
                  <c:v>0.52356020942408377</c:v>
                </c:pt>
                <c:pt idx="1">
                  <c:v>0.13874345549738221</c:v>
                </c:pt>
                <c:pt idx="2">
                  <c:v>0.12652705061082026</c:v>
                </c:pt>
                <c:pt idx="3">
                  <c:v>0.11082024432809773</c:v>
                </c:pt>
                <c:pt idx="4">
                  <c:v>6.0209424083769635E-2</c:v>
                </c:pt>
                <c:pt idx="5">
                  <c:v>2.6178010471204188E-2</c:v>
                </c:pt>
                <c:pt idx="6">
                  <c:v>5.235602094240838E-3</c:v>
                </c:pt>
                <c:pt idx="7">
                  <c:v>4.3630017452006981E-3</c:v>
                </c:pt>
                <c:pt idx="8">
                  <c:v>8.7260034904013963E-4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103430400"/>
        <c:axId val="103448576"/>
        <c:axId val="0"/>
      </c:bar3DChart>
      <c:catAx>
        <c:axId val="103430400"/>
        <c:scaling>
          <c:orientation val="minMax"/>
        </c:scaling>
        <c:delete val="0"/>
        <c:axPos val="b"/>
        <c:numFmt formatCode="#,##0_ ;\-#,##0\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03448576"/>
        <c:crosses val="autoZero"/>
        <c:auto val="1"/>
        <c:lblAlgn val="ctr"/>
        <c:lblOffset val="100"/>
        <c:noMultiLvlLbl val="0"/>
      </c:catAx>
      <c:valAx>
        <c:axId val="1034485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103430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345864661654183"/>
          <c:y val="0.11458360673665807"/>
          <c:w val="0.2300751879699249"/>
          <c:h val="6.770860673665792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Famiglie monocomponenti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48877208522603"/>
          <c:y val="0.22007763497985572"/>
          <c:w val="0.41379340636815826"/>
          <c:h val="0.66795492721956451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Famiglie!$E$4:$G$4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Minori</c:v>
                </c:pt>
              </c:strCache>
            </c:strRef>
          </c:cat>
          <c:val>
            <c:numRef>
              <c:f>Famiglie!$E$5:$G$5</c:f>
              <c:numCache>
                <c:formatCode>General</c:formatCode>
                <c:ptCount val="3"/>
                <c:pt idx="0">
                  <c:v>412</c:v>
                </c:pt>
                <c:pt idx="1">
                  <c:v>187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757184399926023"/>
          <c:y val="0.40697837188956176"/>
          <c:w val="8.8455772113943287E-2"/>
          <c:h val="0.27907098821949683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14</xdr:row>
      <xdr:rowOff>76200</xdr:rowOff>
    </xdr:from>
    <xdr:to>
      <xdr:col>7</xdr:col>
      <xdr:colOff>247650</xdr:colOff>
      <xdr:row>27</xdr:row>
      <xdr:rowOff>85725</xdr:rowOff>
    </xdr:to>
    <xdr:graphicFrame macro="">
      <xdr:nvGraphicFramePr>
        <xdr:cNvPr id="1199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523875</xdr:colOff>
      <xdr:row>14</xdr:row>
      <xdr:rowOff>76200</xdr:rowOff>
    </xdr:from>
    <xdr:to>
      <xdr:col>21</xdr:col>
      <xdr:colOff>85725</xdr:colOff>
      <xdr:row>39</xdr:row>
      <xdr:rowOff>9525</xdr:rowOff>
    </xdr:to>
    <xdr:graphicFrame macro="">
      <xdr:nvGraphicFramePr>
        <xdr:cNvPr id="1200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6</xdr:col>
      <xdr:colOff>600075</xdr:colOff>
      <xdr:row>23</xdr:row>
      <xdr:rowOff>0</xdr:rowOff>
    </xdr:to>
    <xdr:graphicFrame macro="">
      <xdr:nvGraphicFramePr>
        <xdr:cNvPr id="4184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</xdr:colOff>
      <xdr:row>0</xdr:row>
      <xdr:rowOff>9525</xdr:rowOff>
    </xdr:from>
    <xdr:to>
      <xdr:col>20</xdr:col>
      <xdr:colOff>28575</xdr:colOff>
      <xdr:row>18</xdr:row>
      <xdr:rowOff>161925</xdr:rowOff>
    </xdr:to>
    <xdr:graphicFrame macro="">
      <xdr:nvGraphicFramePr>
        <xdr:cNvPr id="6232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28575</xdr:rowOff>
    </xdr:from>
    <xdr:to>
      <xdr:col>5</xdr:col>
      <xdr:colOff>600075</xdr:colOff>
      <xdr:row>22</xdr:row>
      <xdr:rowOff>0</xdr:rowOff>
    </xdr:to>
    <xdr:graphicFrame macro="">
      <xdr:nvGraphicFramePr>
        <xdr:cNvPr id="845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476250</xdr:colOff>
      <xdr:row>9</xdr:row>
      <xdr:rowOff>38100</xdr:rowOff>
    </xdr:from>
    <xdr:to>
      <xdr:col>17</xdr:col>
      <xdr:colOff>447675</xdr:colOff>
      <xdr:row>22</xdr:row>
      <xdr:rowOff>0</xdr:rowOff>
    </xdr:to>
    <xdr:graphicFrame macro="">
      <xdr:nvGraphicFramePr>
        <xdr:cNvPr id="8455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9</xdr:row>
      <xdr:rowOff>38100</xdr:rowOff>
    </xdr:from>
    <xdr:to>
      <xdr:col>11</xdr:col>
      <xdr:colOff>409575</xdr:colOff>
      <xdr:row>22</xdr:row>
      <xdr:rowOff>0</xdr:rowOff>
    </xdr:to>
    <xdr:graphicFrame macro="">
      <xdr:nvGraphicFramePr>
        <xdr:cNvPr id="8456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0</xdr:row>
      <xdr:rowOff>0</xdr:rowOff>
    </xdr:from>
    <xdr:to>
      <xdr:col>18</xdr:col>
      <xdr:colOff>428625</xdr:colOff>
      <xdr:row>23</xdr:row>
      <xdr:rowOff>19050</xdr:rowOff>
    </xdr:to>
    <xdr:graphicFrame macro="">
      <xdr:nvGraphicFramePr>
        <xdr:cNvPr id="14509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142876</xdr:colOff>
      <xdr:row>23</xdr:row>
      <xdr:rowOff>38100</xdr:rowOff>
    </xdr:from>
    <xdr:to>
      <xdr:col>15</xdr:col>
      <xdr:colOff>581026</xdr:colOff>
      <xdr:row>36</xdr:row>
      <xdr:rowOff>95250</xdr:rowOff>
    </xdr:to>
    <xdr:graphicFrame macro="">
      <xdr:nvGraphicFramePr>
        <xdr:cNvPr id="14510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W45"/>
  <sheetViews>
    <sheetView showGridLines="0" showRowColHeaders="0" topLeftCell="B1" zoomScaleNormal="100" workbookViewId="0">
      <selection activeCell="T46" sqref="T46"/>
    </sheetView>
  </sheetViews>
  <sheetFormatPr defaultRowHeight="15" x14ac:dyDescent="0.25"/>
  <cols>
    <col min="1" max="1" width="4.140625" style="3" customWidth="1"/>
    <col min="2" max="3" width="6.5703125" style="3" bestFit="1" customWidth="1"/>
    <col min="16" max="16" width="9.140625" style="28"/>
    <col min="18" max="19" width="9.140625" style="32"/>
  </cols>
  <sheetData>
    <row r="1" spans="1:23" ht="21.2" customHeight="1" thickBot="1" x14ac:dyDescent="0.3"/>
    <row r="2" spans="1:23" ht="15" customHeight="1" x14ac:dyDescent="0.25">
      <c r="B2" s="41" t="s">
        <v>57</v>
      </c>
      <c r="C2" s="42"/>
      <c r="D2" s="42"/>
      <c r="E2" s="42"/>
      <c r="F2" s="42"/>
      <c r="G2" s="43"/>
      <c r="I2" s="41" t="s">
        <v>91</v>
      </c>
      <c r="J2" s="42"/>
      <c r="K2" s="42"/>
      <c r="L2" s="42"/>
      <c r="M2" s="42"/>
      <c r="N2" s="42"/>
      <c r="O2" s="42"/>
      <c r="P2" s="42"/>
      <c r="Q2" s="42"/>
      <c r="R2" s="42"/>
      <c r="S2" s="42"/>
      <c r="T2" s="43"/>
      <c r="W2" s="9"/>
    </row>
    <row r="3" spans="1:23" ht="15" customHeight="1" thickBot="1" x14ac:dyDescent="0.3">
      <c r="B3" s="57"/>
      <c r="C3" s="45"/>
      <c r="D3" s="45"/>
      <c r="E3" s="45"/>
      <c r="F3" s="45"/>
      <c r="G3" s="46"/>
      <c r="I3" s="44"/>
      <c r="J3" s="45"/>
      <c r="K3" s="45"/>
      <c r="L3" s="45"/>
      <c r="M3" s="45"/>
      <c r="N3" s="45"/>
      <c r="O3" s="45"/>
      <c r="P3" s="45"/>
      <c r="Q3" s="45"/>
      <c r="R3" s="45"/>
      <c r="S3" s="45"/>
      <c r="T3" s="46"/>
    </row>
    <row r="4" spans="1:23" x14ac:dyDescent="0.25">
      <c r="A4" s="4"/>
      <c r="B4" s="58" t="s">
        <v>46</v>
      </c>
      <c r="C4" s="50"/>
      <c r="D4" s="58" t="s">
        <v>47</v>
      </c>
      <c r="E4" s="50"/>
      <c r="F4" s="58" t="s">
        <v>48</v>
      </c>
      <c r="G4" s="50"/>
      <c r="I4" s="5" t="s">
        <v>49</v>
      </c>
      <c r="J4" s="49" t="s">
        <v>0</v>
      </c>
      <c r="K4" s="51"/>
      <c r="L4" s="51"/>
      <c r="M4" s="50"/>
      <c r="N4" s="49" t="s">
        <v>45</v>
      </c>
      <c r="O4" s="50"/>
      <c r="P4" s="27"/>
      <c r="Q4" s="51" t="s">
        <v>48</v>
      </c>
      <c r="R4" s="51"/>
      <c r="S4" s="51"/>
      <c r="T4" s="50"/>
    </row>
    <row r="5" spans="1:23" x14ac:dyDescent="0.25">
      <c r="A5" s="4"/>
      <c r="B5" s="59">
        <v>2550</v>
      </c>
      <c r="C5" s="59"/>
      <c r="D5" s="59">
        <f>F5-B5</f>
        <v>20920</v>
      </c>
      <c r="E5" s="59"/>
      <c r="F5" s="59">
        <v>23470</v>
      </c>
      <c r="G5" s="59"/>
      <c r="I5" s="18"/>
      <c r="J5" s="47" t="s">
        <v>3</v>
      </c>
      <c r="K5" s="53"/>
      <c r="L5" s="53" t="s">
        <v>4</v>
      </c>
      <c r="M5" s="48"/>
      <c r="N5" s="47"/>
      <c r="O5" s="48"/>
      <c r="P5" s="26"/>
      <c r="Q5" s="53"/>
      <c r="R5" s="53"/>
      <c r="S5" s="53"/>
      <c r="T5" s="48"/>
    </row>
    <row r="6" spans="1:23" s="15" customFormat="1" x14ac:dyDescent="0.25">
      <c r="A6" s="4"/>
      <c r="B6" s="4"/>
      <c r="C6" s="4"/>
      <c r="I6" s="35" t="s">
        <v>93</v>
      </c>
      <c r="J6" s="52">
        <v>809</v>
      </c>
      <c r="K6" s="52"/>
      <c r="L6" s="52">
        <v>608</v>
      </c>
      <c r="M6" s="52"/>
      <c r="N6" s="52">
        <v>424</v>
      </c>
      <c r="O6" s="52"/>
      <c r="P6" s="54">
        <f>N6+L6+J6</f>
        <v>1841</v>
      </c>
      <c r="Q6" s="55"/>
      <c r="R6" s="55"/>
      <c r="S6" s="55"/>
      <c r="T6" s="56"/>
    </row>
    <row r="7" spans="1:23" ht="15.75" thickBot="1" x14ac:dyDescent="0.3">
      <c r="A7" s="4"/>
      <c r="B7" s="4"/>
      <c r="C7" s="4"/>
      <c r="I7" s="34" t="s">
        <v>92</v>
      </c>
      <c r="J7" s="40">
        <v>318</v>
      </c>
      <c r="K7" s="40"/>
      <c r="L7" s="40">
        <v>250</v>
      </c>
      <c r="M7" s="40"/>
      <c r="N7" s="40">
        <v>146</v>
      </c>
      <c r="O7" s="40"/>
      <c r="P7" s="37">
        <v>714</v>
      </c>
      <c r="Q7" s="38"/>
      <c r="R7" s="38"/>
      <c r="S7" s="38"/>
      <c r="T7" s="39"/>
    </row>
    <row r="8" spans="1:23" s="23" customFormat="1" ht="15.75" thickBot="1" x14ac:dyDescent="0.3">
      <c r="A8" s="4"/>
      <c r="B8" s="4"/>
      <c r="C8" s="4"/>
      <c r="I8" s="34">
        <v>2014</v>
      </c>
      <c r="J8" s="40">
        <v>1159</v>
      </c>
      <c r="K8" s="40"/>
      <c r="L8" s="40">
        <v>853</v>
      </c>
      <c r="M8" s="40"/>
      <c r="N8" s="40">
        <v>586</v>
      </c>
      <c r="O8" s="40"/>
      <c r="P8" s="37">
        <v>2598</v>
      </c>
      <c r="Q8" s="38"/>
      <c r="R8" s="38"/>
      <c r="S8" s="38"/>
      <c r="T8" s="39"/>
    </row>
    <row r="9" spans="1:23" s="28" customFormat="1" ht="15.75" thickBot="1" x14ac:dyDescent="0.3">
      <c r="A9" s="4"/>
      <c r="B9" s="4"/>
      <c r="C9" s="4"/>
      <c r="I9" s="34">
        <v>2015</v>
      </c>
      <c r="J9" s="40">
        <v>1129</v>
      </c>
      <c r="K9" s="40"/>
      <c r="L9" s="40">
        <v>792</v>
      </c>
      <c r="M9" s="40"/>
      <c r="N9" s="40">
        <v>543</v>
      </c>
      <c r="O9" s="40"/>
      <c r="P9" s="37">
        <v>2464</v>
      </c>
      <c r="Q9" s="38"/>
      <c r="R9" s="38"/>
      <c r="S9" s="38"/>
      <c r="T9" s="39"/>
    </row>
    <row r="10" spans="1:23" s="32" customFormat="1" ht="15.75" thickBot="1" x14ac:dyDescent="0.3">
      <c r="A10" s="4"/>
      <c r="B10" s="4"/>
      <c r="C10" s="4"/>
      <c r="I10" s="34">
        <v>2016</v>
      </c>
      <c r="J10" s="40">
        <v>1131</v>
      </c>
      <c r="K10" s="40"/>
      <c r="L10" s="40">
        <v>813</v>
      </c>
      <c r="M10" s="40"/>
      <c r="N10" s="40">
        <v>549</v>
      </c>
      <c r="O10" s="40"/>
      <c r="P10" s="37">
        <f>J10+L10+N10</f>
        <v>2493</v>
      </c>
      <c r="Q10" s="38"/>
      <c r="R10" s="38"/>
      <c r="S10" s="38"/>
      <c r="T10" s="39"/>
    </row>
    <row r="11" spans="1:23" ht="15.75" thickBot="1" x14ac:dyDescent="0.3">
      <c r="A11" s="4"/>
      <c r="B11" s="4"/>
      <c r="C11" s="4"/>
      <c r="I11" s="34">
        <v>2017</v>
      </c>
      <c r="J11" s="40">
        <v>1144</v>
      </c>
      <c r="K11" s="40"/>
      <c r="L11" s="40">
        <v>847</v>
      </c>
      <c r="M11" s="40"/>
      <c r="N11" s="40">
        <v>559</v>
      </c>
      <c r="O11" s="40"/>
      <c r="P11" s="37">
        <f>N11+L11+J11</f>
        <v>2550</v>
      </c>
      <c r="Q11" s="38"/>
      <c r="R11" s="38"/>
      <c r="S11" s="38"/>
      <c r="T11" s="39"/>
    </row>
    <row r="12" spans="1:23" x14ac:dyDescent="0.25">
      <c r="A12" s="4"/>
      <c r="B12" s="4"/>
      <c r="C12" s="4"/>
    </row>
    <row r="13" spans="1:23" ht="15.75" x14ac:dyDescent="0.25">
      <c r="A13" s="4"/>
      <c r="B13" s="4"/>
      <c r="C13" s="4"/>
      <c r="I13" s="24" t="s">
        <v>113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23" x14ac:dyDescent="0.25">
      <c r="A14" s="4"/>
      <c r="B14" s="4"/>
      <c r="C14" s="4"/>
    </row>
    <row r="15" spans="1:23" x14ac:dyDescent="0.25">
      <c r="A15" s="4"/>
      <c r="B15" s="4"/>
      <c r="C15" s="4"/>
    </row>
    <row r="16" spans="1:23" x14ac:dyDescent="0.25">
      <c r="A16" s="4"/>
      <c r="B16" s="4"/>
      <c r="C16" s="4"/>
    </row>
    <row r="42" spans="9:21" x14ac:dyDescent="0.25">
      <c r="I42" s="25"/>
      <c r="J42" s="25" t="s">
        <v>93</v>
      </c>
      <c r="K42" s="25"/>
      <c r="L42" s="25" t="s">
        <v>92</v>
      </c>
      <c r="M42" s="25"/>
      <c r="N42" s="25" t="s">
        <v>119</v>
      </c>
      <c r="O42" s="25"/>
      <c r="P42" s="25" t="s">
        <v>120</v>
      </c>
      <c r="Q42" s="25"/>
      <c r="R42" s="60" t="s">
        <v>122</v>
      </c>
      <c r="S42" s="60"/>
      <c r="T42" s="60" t="s">
        <v>122</v>
      </c>
      <c r="U42" s="60"/>
    </row>
    <row r="43" spans="9:21" x14ac:dyDescent="0.25">
      <c r="I43" s="25" t="s">
        <v>117</v>
      </c>
      <c r="J43" s="25">
        <v>424</v>
      </c>
      <c r="K43" s="25"/>
      <c r="L43" s="25">
        <v>146</v>
      </c>
      <c r="M43" s="25"/>
      <c r="N43" s="25">
        <v>586</v>
      </c>
      <c r="O43" s="25"/>
      <c r="P43" s="25">
        <v>543</v>
      </c>
      <c r="Q43" s="25"/>
      <c r="R43" s="25">
        <v>549</v>
      </c>
      <c r="S43" s="25"/>
      <c r="T43" s="25">
        <v>559</v>
      </c>
      <c r="U43" s="25"/>
    </row>
    <row r="44" spans="9:21" x14ac:dyDescent="0.25">
      <c r="I44" s="25" t="s">
        <v>118</v>
      </c>
      <c r="J44" s="25">
        <v>608</v>
      </c>
      <c r="K44" s="25"/>
      <c r="L44" s="25">
        <v>250</v>
      </c>
      <c r="M44" s="25"/>
      <c r="N44" s="25">
        <v>854</v>
      </c>
      <c r="O44" s="25"/>
      <c r="P44" s="25">
        <v>792</v>
      </c>
      <c r="Q44" s="25"/>
      <c r="R44" s="25">
        <v>813</v>
      </c>
      <c r="S44" s="25"/>
      <c r="T44" s="25">
        <v>847</v>
      </c>
      <c r="U44" s="25"/>
    </row>
    <row r="45" spans="9:21" x14ac:dyDescent="0.25">
      <c r="I45" s="25" t="s">
        <v>3</v>
      </c>
      <c r="J45" s="25">
        <v>809</v>
      </c>
      <c r="K45" s="25"/>
      <c r="L45" s="25">
        <v>318</v>
      </c>
      <c r="M45" s="25"/>
      <c r="N45" s="25">
        <v>1159</v>
      </c>
      <c r="O45" s="25"/>
      <c r="P45" s="25">
        <v>1129</v>
      </c>
      <c r="Q45" s="25"/>
      <c r="R45" s="25">
        <v>1131</v>
      </c>
      <c r="S45" s="25"/>
      <c r="T45" s="25">
        <v>1144</v>
      </c>
      <c r="U45" s="25"/>
    </row>
  </sheetData>
  <mergeCells count="41">
    <mergeCell ref="R42:S42"/>
    <mergeCell ref="N8:O8"/>
    <mergeCell ref="J10:K10"/>
    <mergeCell ref="L10:M10"/>
    <mergeCell ref="N10:O10"/>
    <mergeCell ref="P10:T10"/>
    <mergeCell ref="T42:U42"/>
    <mergeCell ref="B2:G3"/>
    <mergeCell ref="F4:G4"/>
    <mergeCell ref="F5:G5"/>
    <mergeCell ref="D4:E4"/>
    <mergeCell ref="D5:E5"/>
    <mergeCell ref="B4:C4"/>
    <mergeCell ref="B5:C5"/>
    <mergeCell ref="I2:T3"/>
    <mergeCell ref="N5:O5"/>
    <mergeCell ref="N4:O4"/>
    <mergeCell ref="Q4:T4"/>
    <mergeCell ref="L6:M6"/>
    <mergeCell ref="N6:O6"/>
    <mergeCell ref="J4:M4"/>
    <mergeCell ref="Q5:T5"/>
    <mergeCell ref="J6:K6"/>
    <mergeCell ref="L5:M5"/>
    <mergeCell ref="J5:K5"/>
    <mergeCell ref="P6:T6"/>
    <mergeCell ref="J7:K7"/>
    <mergeCell ref="L11:M11"/>
    <mergeCell ref="J11:K11"/>
    <mergeCell ref="N11:O11"/>
    <mergeCell ref="J8:K8"/>
    <mergeCell ref="L8:M8"/>
    <mergeCell ref="J9:K9"/>
    <mergeCell ref="L9:M9"/>
    <mergeCell ref="N9:O9"/>
    <mergeCell ref="P7:T7"/>
    <mergeCell ref="P8:T8"/>
    <mergeCell ref="L7:M7"/>
    <mergeCell ref="P9:T9"/>
    <mergeCell ref="P11:T11"/>
    <mergeCell ref="N7:O7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C1:G9"/>
  <sheetViews>
    <sheetView showGridLines="0" showRowColHeaders="0" workbookViewId="0">
      <selection activeCell="E26" sqref="E26"/>
    </sheetView>
  </sheetViews>
  <sheetFormatPr defaultRowHeight="15" x14ac:dyDescent="0.25"/>
  <cols>
    <col min="3" max="3" width="5.7109375" bestFit="1" customWidth="1"/>
  </cols>
  <sheetData>
    <row r="1" spans="3:7" ht="15.75" thickBot="1" x14ac:dyDescent="0.3"/>
    <row r="2" spans="3:7" ht="15" customHeight="1" x14ac:dyDescent="0.25">
      <c r="C2" s="41" t="s">
        <v>94</v>
      </c>
      <c r="D2" s="42"/>
      <c r="E2" s="42"/>
      <c r="F2" s="43"/>
    </row>
    <row r="3" spans="3:7" ht="15.75" thickBot="1" x14ac:dyDescent="0.3">
      <c r="C3" s="57"/>
      <c r="D3" s="45"/>
      <c r="E3" s="45"/>
      <c r="F3" s="46"/>
    </row>
    <row r="4" spans="3:7" x14ac:dyDescent="0.25">
      <c r="C4" s="49" t="s">
        <v>50</v>
      </c>
      <c r="D4" s="51"/>
      <c r="E4" s="51" t="s">
        <v>48</v>
      </c>
      <c r="F4" s="50"/>
    </row>
    <row r="5" spans="3:7" x14ac:dyDescent="0.25">
      <c r="C5" s="61" t="s">
        <v>74</v>
      </c>
      <c r="D5" s="62"/>
      <c r="E5" s="65">
        <v>559</v>
      </c>
      <c r="F5" s="66"/>
      <c r="G5" s="10"/>
    </row>
    <row r="6" spans="3:7" x14ac:dyDescent="0.25">
      <c r="C6" s="61" t="s">
        <v>68</v>
      </c>
      <c r="D6" s="62"/>
      <c r="E6" s="65">
        <v>1489</v>
      </c>
      <c r="F6" s="66"/>
    </row>
    <row r="7" spans="3:7" x14ac:dyDescent="0.25">
      <c r="C7" s="61" t="s">
        <v>69</v>
      </c>
      <c r="D7" s="62"/>
      <c r="E7" s="65">
        <v>379</v>
      </c>
      <c r="F7" s="66"/>
    </row>
    <row r="8" spans="3:7" x14ac:dyDescent="0.25">
      <c r="C8" s="61" t="s">
        <v>70</v>
      </c>
      <c r="D8" s="62"/>
      <c r="E8" s="65">
        <v>123</v>
      </c>
      <c r="F8" s="66"/>
    </row>
    <row r="9" spans="3:7" ht="22.7" customHeight="1" thickBot="1" x14ac:dyDescent="0.3">
      <c r="C9" s="63" t="s">
        <v>1</v>
      </c>
      <c r="D9" s="64"/>
      <c r="E9" s="67">
        <f>+E5+E6+E7+E8</f>
        <v>2550</v>
      </c>
      <c r="F9" s="68"/>
    </row>
  </sheetData>
  <mergeCells count="13">
    <mergeCell ref="C9:D9"/>
    <mergeCell ref="E5:F5"/>
    <mergeCell ref="E6:F6"/>
    <mergeCell ref="E7:F7"/>
    <mergeCell ref="E8:F8"/>
    <mergeCell ref="E9:F9"/>
    <mergeCell ref="C6:D6"/>
    <mergeCell ref="C8:D8"/>
    <mergeCell ref="C2:F3"/>
    <mergeCell ref="E4:F4"/>
    <mergeCell ref="C4:D4"/>
    <mergeCell ref="C5:D5"/>
    <mergeCell ref="C7:D7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K95"/>
  <sheetViews>
    <sheetView showGridLines="0" showRowColHeaders="0" topLeftCell="A76" workbookViewId="0">
      <selection activeCell="O98" sqref="O98"/>
    </sheetView>
  </sheetViews>
  <sheetFormatPr defaultRowHeight="15" customHeight="1" x14ac:dyDescent="0.2"/>
  <cols>
    <col min="1" max="1" width="22.42578125" style="2" bestFit="1" customWidth="1"/>
    <col min="2" max="2" width="5.42578125" style="2" bestFit="1" customWidth="1"/>
    <col min="3" max="3" width="6.7109375" style="2" customWidth="1"/>
    <col min="4" max="4" width="7" style="2" bestFit="1" customWidth="1"/>
    <col min="5" max="11" width="7" style="2" customWidth="1"/>
    <col min="12" max="16384" width="9.140625" style="2"/>
  </cols>
  <sheetData>
    <row r="1" spans="1:11" ht="15" customHeight="1" x14ac:dyDescent="0.2">
      <c r="A1" s="69" t="s">
        <v>108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5" customHeight="1" x14ac:dyDescent="0.2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15" customHeight="1" x14ac:dyDescent="0.2">
      <c r="A3" s="17" t="s">
        <v>2</v>
      </c>
      <c r="B3" s="53" t="s">
        <v>0</v>
      </c>
      <c r="C3" s="53"/>
      <c r="D3" s="1" t="s">
        <v>45</v>
      </c>
      <c r="E3" s="1" t="s">
        <v>96</v>
      </c>
      <c r="F3" s="31" t="s">
        <v>96</v>
      </c>
      <c r="G3" s="26" t="s">
        <v>96</v>
      </c>
      <c r="H3" s="1" t="s">
        <v>96</v>
      </c>
      <c r="I3" s="1" t="s">
        <v>96</v>
      </c>
      <c r="J3" s="73" t="s">
        <v>110</v>
      </c>
      <c r="K3" s="73" t="s">
        <v>109</v>
      </c>
    </row>
    <row r="4" spans="1:11" ht="15" customHeight="1" x14ac:dyDescent="0.2">
      <c r="A4" s="17"/>
      <c r="B4" s="1" t="s">
        <v>3</v>
      </c>
      <c r="C4" s="1" t="s">
        <v>4</v>
      </c>
      <c r="D4" s="1"/>
      <c r="E4" s="1">
        <v>2017</v>
      </c>
      <c r="F4" s="31">
        <v>2016</v>
      </c>
      <c r="G4" s="26">
        <v>2015</v>
      </c>
      <c r="H4" s="1">
        <v>2014</v>
      </c>
      <c r="I4" s="1">
        <v>2013</v>
      </c>
      <c r="J4" s="73"/>
      <c r="K4" s="73"/>
    </row>
    <row r="5" spans="1:11" ht="15" customHeight="1" x14ac:dyDescent="0.2">
      <c r="A5" s="82" t="s">
        <v>5</v>
      </c>
      <c r="B5" s="83">
        <v>317</v>
      </c>
      <c r="C5" s="83">
        <v>131</v>
      </c>
      <c r="D5" s="83">
        <v>91</v>
      </c>
      <c r="E5" s="83">
        <f>D5+C5+B5</f>
        <v>539</v>
      </c>
      <c r="F5" s="83">
        <v>522</v>
      </c>
      <c r="G5" s="83">
        <v>518</v>
      </c>
      <c r="H5" s="83">
        <v>519</v>
      </c>
      <c r="I5" s="83">
        <v>498</v>
      </c>
      <c r="J5" s="83">
        <v>366</v>
      </c>
      <c r="K5" s="83">
        <v>132</v>
      </c>
    </row>
    <row r="6" spans="1:11" ht="15" customHeight="1" x14ac:dyDescent="0.2">
      <c r="A6" s="82" t="s">
        <v>6</v>
      </c>
      <c r="B6" s="83">
        <v>164</v>
      </c>
      <c r="C6" s="83">
        <v>167</v>
      </c>
      <c r="D6" s="83">
        <v>156</v>
      </c>
      <c r="E6" s="83">
        <f>D6+C6+B6</f>
        <v>487</v>
      </c>
      <c r="F6" s="83">
        <v>516</v>
      </c>
      <c r="G6" s="83">
        <v>510</v>
      </c>
      <c r="H6" s="83">
        <v>564</v>
      </c>
      <c r="I6" s="83">
        <v>546</v>
      </c>
      <c r="J6" s="83">
        <v>435</v>
      </c>
      <c r="K6" s="83">
        <v>111</v>
      </c>
    </row>
    <row r="7" spans="1:11" ht="15" customHeight="1" x14ac:dyDescent="0.2">
      <c r="A7" s="82" t="s">
        <v>10</v>
      </c>
      <c r="B7" s="83">
        <v>95</v>
      </c>
      <c r="C7" s="83">
        <v>138</v>
      </c>
      <c r="D7" s="83">
        <v>105</v>
      </c>
      <c r="E7" s="83">
        <f>D7+C7+B7</f>
        <v>338</v>
      </c>
      <c r="F7" s="83">
        <v>330</v>
      </c>
      <c r="G7" s="83">
        <v>341</v>
      </c>
      <c r="H7" s="83">
        <v>354</v>
      </c>
      <c r="I7" s="83">
        <v>356</v>
      </c>
      <c r="J7" s="83">
        <v>315</v>
      </c>
      <c r="K7" s="83">
        <v>41</v>
      </c>
    </row>
    <row r="8" spans="1:11" ht="15" customHeight="1" x14ac:dyDescent="0.2">
      <c r="A8" s="82" t="s">
        <v>22</v>
      </c>
      <c r="B8" s="83">
        <v>60</v>
      </c>
      <c r="C8" s="83">
        <v>57</v>
      </c>
      <c r="D8" s="83">
        <v>39</v>
      </c>
      <c r="E8" s="83">
        <f>D8+C8+B8</f>
        <v>156</v>
      </c>
      <c r="F8" s="83">
        <v>151</v>
      </c>
      <c r="G8" s="83">
        <v>150</v>
      </c>
      <c r="H8" s="83">
        <v>125</v>
      </c>
      <c r="I8" s="83">
        <v>106</v>
      </c>
      <c r="J8" s="83">
        <v>33</v>
      </c>
      <c r="K8" s="83">
        <v>73</v>
      </c>
    </row>
    <row r="9" spans="1:11" ht="15" customHeight="1" x14ac:dyDescent="0.2">
      <c r="A9" s="82" t="s">
        <v>77</v>
      </c>
      <c r="B9" s="83">
        <v>23</v>
      </c>
      <c r="C9" s="83">
        <v>27</v>
      </c>
      <c r="D9" s="83">
        <v>16</v>
      </c>
      <c r="E9" s="83">
        <f>D9+C9+B9</f>
        <v>66</v>
      </c>
      <c r="F9" s="84">
        <v>69</v>
      </c>
      <c r="G9" s="83">
        <v>67</v>
      </c>
      <c r="H9" s="83">
        <v>67</v>
      </c>
      <c r="I9" s="83">
        <v>72</v>
      </c>
      <c r="J9" s="83">
        <v>71</v>
      </c>
      <c r="K9" s="83">
        <v>1</v>
      </c>
    </row>
    <row r="10" spans="1:11" ht="15" customHeight="1" x14ac:dyDescent="0.2">
      <c r="A10" s="82" t="s">
        <v>75</v>
      </c>
      <c r="B10" s="83">
        <v>18</v>
      </c>
      <c r="C10" s="83">
        <v>17</v>
      </c>
      <c r="D10" s="83">
        <v>23</v>
      </c>
      <c r="E10" s="83">
        <f>D10+C10+B10</f>
        <v>58</v>
      </c>
      <c r="F10" s="83">
        <v>47</v>
      </c>
      <c r="G10" s="83">
        <v>43</v>
      </c>
      <c r="H10" s="83">
        <v>69</v>
      </c>
      <c r="I10" s="83">
        <v>73</v>
      </c>
      <c r="J10" s="83">
        <v>56</v>
      </c>
      <c r="K10" s="83">
        <v>17</v>
      </c>
    </row>
    <row r="11" spans="1:11" ht="15" customHeight="1" x14ac:dyDescent="0.2">
      <c r="A11" s="82" t="s">
        <v>18</v>
      </c>
      <c r="B11" s="83">
        <v>30</v>
      </c>
      <c r="C11" s="83">
        <v>13</v>
      </c>
      <c r="D11" s="83">
        <v>12</v>
      </c>
      <c r="E11" s="83">
        <f>D11+C11+B11</f>
        <v>55</v>
      </c>
      <c r="F11" s="83">
        <v>54</v>
      </c>
      <c r="G11" s="83">
        <v>62</v>
      </c>
      <c r="H11" s="83">
        <v>56</v>
      </c>
      <c r="I11" s="83">
        <v>52</v>
      </c>
      <c r="J11" s="83">
        <v>37</v>
      </c>
      <c r="K11" s="83">
        <v>15</v>
      </c>
    </row>
    <row r="12" spans="1:11" ht="15" customHeight="1" x14ac:dyDescent="0.2">
      <c r="A12" s="82" t="s">
        <v>13</v>
      </c>
      <c r="B12" s="83">
        <v>41</v>
      </c>
      <c r="C12" s="83">
        <v>7</v>
      </c>
      <c r="D12" s="83">
        <v>4</v>
      </c>
      <c r="E12" s="83">
        <f>D12+C12+B12</f>
        <v>52</v>
      </c>
      <c r="F12" s="83">
        <v>56</v>
      </c>
      <c r="G12" s="83">
        <v>57</v>
      </c>
      <c r="H12" s="83">
        <v>62</v>
      </c>
      <c r="I12" s="83">
        <v>56</v>
      </c>
      <c r="J12" s="83">
        <v>46</v>
      </c>
      <c r="K12" s="83">
        <v>10</v>
      </c>
    </row>
    <row r="13" spans="1:11" ht="15" customHeight="1" x14ac:dyDescent="0.2">
      <c r="A13" s="82" t="s">
        <v>7</v>
      </c>
      <c r="B13" s="83">
        <v>27</v>
      </c>
      <c r="C13" s="83">
        <v>13</v>
      </c>
      <c r="D13" s="83">
        <v>11</v>
      </c>
      <c r="E13" s="83">
        <f>D13+C13+B13</f>
        <v>51</v>
      </c>
      <c r="F13" s="83">
        <v>49</v>
      </c>
      <c r="G13" s="83">
        <v>53</v>
      </c>
      <c r="H13" s="83">
        <v>53</v>
      </c>
      <c r="I13" s="83">
        <v>53</v>
      </c>
      <c r="J13" s="83">
        <v>32</v>
      </c>
      <c r="K13" s="83">
        <v>21</v>
      </c>
    </row>
    <row r="14" spans="1:11" ht="15" customHeight="1" x14ac:dyDescent="0.2">
      <c r="A14" s="82" t="s">
        <v>20</v>
      </c>
      <c r="B14" s="83">
        <v>34</v>
      </c>
      <c r="C14" s="83">
        <v>9</v>
      </c>
      <c r="D14" s="83">
        <v>3</v>
      </c>
      <c r="E14" s="83">
        <f>D14+C14+B14</f>
        <v>46</v>
      </c>
      <c r="F14" s="83">
        <v>46</v>
      </c>
      <c r="G14" s="83">
        <v>45</v>
      </c>
      <c r="H14" s="83">
        <v>48</v>
      </c>
      <c r="I14" s="83">
        <v>47</v>
      </c>
      <c r="J14" s="83">
        <v>14</v>
      </c>
      <c r="K14" s="83">
        <v>33</v>
      </c>
    </row>
    <row r="15" spans="1:11" ht="15" customHeight="1" x14ac:dyDescent="0.2">
      <c r="A15" s="82" t="s">
        <v>32</v>
      </c>
      <c r="B15" s="83">
        <v>9</v>
      </c>
      <c r="C15" s="83">
        <v>17</v>
      </c>
      <c r="D15" s="83">
        <v>15</v>
      </c>
      <c r="E15" s="83">
        <f>D15+C15+B15</f>
        <v>41</v>
      </c>
      <c r="F15" s="83">
        <v>37</v>
      </c>
      <c r="G15" s="83">
        <v>50</v>
      </c>
      <c r="H15" s="83">
        <v>85</v>
      </c>
      <c r="I15" s="83">
        <v>78</v>
      </c>
      <c r="J15" s="83">
        <v>55</v>
      </c>
      <c r="K15" s="83">
        <v>23</v>
      </c>
    </row>
    <row r="16" spans="1:11" ht="15" customHeight="1" x14ac:dyDescent="0.2">
      <c r="A16" s="82" t="s">
        <v>107</v>
      </c>
      <c r="B16" s="83">
        <v>9</v>
      </c>
      <c r="C16" s="83">
        <v>18</v>
      </c>
      <c r="D16" s="83">
        <v>7</v>
      </c>
      <c r="E16" s="83">
        <f>D16+C16+B16</f>
        <v>34</v>
      </c>
      <c r="F16" s="83">
        <v>48</v>
      </c>
      <c r="G16" s="83">
        <v>29</v>
      </c>
      <c r="H16" s="83">
        <v>25</v>
      </c>
      <c r="I16" s="83">
        <v>23</v>
      </c>
      <c r="J16" s="83">
        <v>23</v>
      </c>
      <c r="K16" s="83"/>
    </row>
    <row r="17" spans="1:11" ht="15" customHeight="1" x14ac:dyDescent="0.2">
      <c r="A17" s="82" t="s">
        <v>9</v>
      </c>
      <c r="B17" s="83">
        <v>11</v>
      </c>
      <c r="C17" s="83">
        <v>13</v>
      </c>
      <c r="D17" s="83">
        <v>8</v>
      </c>
      <c r="E17" s="83">
        <f>D17+C17+B17</f>
        <v>32</v>
      </c>
      <c r="F17" s="83">
        <v>34</v>
      </c>
      <c r="G17" s="83">
        <v>23</v>
      </c>
      <c r="H17" s="83">
        <v>27</v>
      </c>
      <c r="I17" s="83">
        <v>18</v>
      </c>
      <c r="J17" s="83">
        <v>18</v>
      </c>
      <c r="K17" s="83"/>
    </row>
    <row r="18" spans="1:11" ht="15" customHeight="1" x14ac:dyDescent="0.2">
      <c r="A18" s="82" t="s">
        <v>97</v>
      </c>
      <c r="B18" s="83">
        <v>2</v>
      </c>
      <c r="C18" s="83">
        <v>24</v>
      </c>
      <c r="D18" s="83">
        <v>4</v>
      </c>
      <c r="E18" s="83">
        <f>D18+C18+B18</f>
        <v>30</v>
      </c>
      <c r="F18" s="83">
        <v>22</v>
      </c>
      <c r="G18" s="83">
        <v>11</v>
      </c>
      <c r="H18" s="83">
        <v>12</v>
      </c>
      <c r="I18" s="83">
        <v>12</v>
      </c>
      <c r="J18" s="83">
        <v>12</v>
      </c>
      <c r="K18" s="83"/>
    </row>
    <row r="19" spans="1:11" ht="15" customHeight="1" x14ac:dyDescent="0.2">
      <c r="A19" s="82" t="s">
        <v>30</v>
      </c>
      <c r="B19" s="83">
        <v>12</v>
      </c>
      <c r="C19" s="83">
        <v>9</v>
      </c>
      <c r="D19" s="83">
        <v>8</v>
      </c>
      <c r="E19" s="83">
        <f>D19+C19+B19</f>
        <v>29</v>
      </c>
      <c r="F19" s="83">
        <v>27</v>
      </c>
      <c r="G19" s="83">
        <v>27</v>
      </c>
      <c r="H19" s="83">
        <v>23</v>
      </c>
      <c r="I19" s="83">
        <v>28</v>
      </c>
      <c r="J19" s="83">
        <v>18</v>
      </c>
      <c r="K19" s="83">
        <v>10</v>
      </c>
    </row>
    <row r="20" spans="1:11" ht="15" customHeight="1" x14ac:dyDescent="0.2">
      <c r="A20" s="82" t="s">
        <v>16</v>
      </c>
      <c r="B20" s="83">
        <v>10</v>
      </c>
      <c r="C20" s="83">
        <v>6</v>
      </c>
      <c r="D20" s="83">
        <v>11</v>
      </c>
      <c r="E20" s="83">
        <f>D20+C20+B20</f>
        <v>27</v>
      </c>
      <c r="F20" s="83">
        <v>25</v>
      </c>
      <c r="G20" s="83">
        <v>15</v>
      </c>
      <c r="H20" s="83">
        <v>22</v>
      </c>
      <c r="I20" s="83">
        <v>25</v>
      </c>
      <c r="J20" s="83">
        <v>20</v>
      </c>
      <c r="K20" s="83">
        <v>5</v>
      </c>
    </row>
    <row r="21" spans="1:11" ht="15" customHeight="1" x14ac:dyDescent="0.2">
      <c r="A21" s="82" t="s">
        <v>8</v>
      </c>
      <c r="B21" s="83">
        <v>15</v>
      </c>
      <c r="C21" s="83">
        <v>11</v>
      </c>
      <c r="D21" s="83">
        <v>1</v>
      </c>
      <c r="E21" s="83">
        <f>D21+C21+B21</f>
        <v>27</v>
      </c>
      <c r="F21" s="83">
        <v>24</v>
      </c>
      <c r="G21" s="83">
        <v>20</v>
      </c>
      <c r="H21" s="83">
        <v>34</v>
      </c>
      <c r="I21" s="83">
        <v>35</v>
      </c>
      <c r="J21" s="83">
        <v>25</v>
      </c>
      <c r="K21" s="83">
        <v>10</v>
      </c>
    </row>
    <row r="22" spans="1:11" ht="15" customHeight="1" x14ac:dyDescent="0.2">
      <c r="A22" s="82" t="s">
        <v>24</v>
      </c>
      <c r="B22" s="83">
        <v>18</v>
      </c>
      <c r="C22" s="83">
        <v>6</v>
      </c>
      <c r="D22" s="83">
        <v>2</v>
      </c>
      <c r="E22" s="83">
        <f>D22+C22+B22</f>
        <v>26</v>
      </c>
      <c r="F22" s="83">
        <v>25</v>
      </c>
      <c r="G22" s="83">
        <v>21</v>
      </c>
      <c r="H22" s="83">
        <v>23</v>
      </c>
      <c r="I22" s="83">
        <v>23</v>
      </c>
      <c r="J22" s="83">
        <v>19</v>
      </c>
      <c r="K22" s="83">
        <v>4</v>
      </c>
    </row>
    <row r="23" spans="1:11" ht="15" customHeight="1" x14ac:dyDescent="0.2">
      <c r="A23" s="82" t="s">
        <v>35</v>
      </c>
      <c r="B23" s="83">
        <v>17</v>
      </c>
      <c r="C23" s="83">
        <v>7</v>
      </c>
      <c r="D23" s="83">
        <v>2</v>
      </c>
      <c r="E23" s="83">
        <f>D23+C23+B23</f>
        <v>26</v>
      </c>
      <c r="F23" s="83">
        <v>27</v>
      </c>
      <c r="G23" s="83">
        <v>29</v>
      </c>
      <c r="H23" s="83">
        <v>23</v>
      </c>
      <c r="I23" s="83">
        <v>24</v>
      </c>
      <c r="J23" s="83">
        <v>16</v>
      </c>
      <c r="K23" s="83">
        <v>8</v>
      </c>
    </row>
    <row r="24" spans="1:11" ht="15" customHeight="1" x14ac:dyDescent="0.2">
      <c r="A24" s="82" t="s">
        <v>19</v>
      </c>
      <c r="B24" s="83">
        <v>14</v>
      </c>
      <c r="C24" s="83">
        <v>7</v>
      </c>
      <c r="D24" s="83">
        <v>2</v>
      </c>
      <c r="E24" s="83">
        <f>D24+C24+B24</f>
        <v>23</v>
      </c>
      <c r="F24" s="83">
        <v>24</v>
      </c>
      <c r="G24" s="83">
        <v>20</v>
      </c>
      <c r="H24" s="83">
        <v>21</v>
      </c>
      <c r="I24" s="83">
        <v>21</v>
      </c>
      <c r="J24" s="83">
        <v>11</v>
      </c>
      <c r="K24" s="83">
        <v>10</v>
      </c>
    </row>
    <row r="25" spans="1:11" ht="15" customHeight="1" x14ac:dyDescent="0.2">
      <c r="A25" s="82" t="s">
        <v>85</v>
      </c>
      <c r="B25" s="83">
        <v>6</v>
      </c>
      <c r="C25" s="83">
        <v>16</v>
      </c>
      <c r="D25" s="83"/>
      <c r="E25" s="83">
        <f>D25+C25+B25</f>
        <v>22</v>
      </c>
      <c r="F25" s="83">
        <v>14</v>
      </c>
      <c r="G25" s="83">
        <v>15</v>
      </c>
      <c r="H25" s="83">
        <v>10</v>
      </c>
      <c r="I25" s="83">
        <v>12</v>
      </c>
      <c r="J25" s="83">
        <v>9</v>
      </c>
      <c r="K25" s="83">
        <v>3</v>
      </c>
    </row>
    <row r="26" spans="1:11" ht="15" customHeight="1" x14ac:dyDescent="0.2">
      <c r="A26" s="82" t="s">
        <v>72</v>
      </c>
      <c r="B26" s="83">
        <v>7</v>
      </c>
      <c r="C26" s="83">
        <v>12</v>
      </c>
      <c r="D26" s="83">
        <v>2</v>
      </c>
      <c r="E26" s="83">
        <f>D26+C26+B26</f>
        <v>21</v>
      </c>
      <c r="F26" s="83">
        <v>22</v>
      </c>
      <c r="G26" s="83">
        <v>21</v>
      </c>
      <c r="H26" s="83">
        <v>22</v>
      </c>
      <c r="I26" s="83">
        <v>25</v>
      </c>
      <c r="J26" s="83">
        <v>8</v>
      </c>
      <c r="K26" s="83">
        <v>17</v>
      </c>
    </row>
    <row r="27" spans="1:11" ht="15" customHeight="1" x14ac:dyDescent="0.2">
      <c r="A27" s="82" t="s">
        <v>25</v>
      </c>
      <c r="B27" s="83">
        <v>14</v>
      </c>
      <c r="C27" s="83">
        <v>6</v>
      </c>
      <c r="D27" s="83"/>
      <c r="E27" s="83">
        <f>D27+C27+B27</f>
        <v>20</v>
      </c>
      <c r="F27" s="83">
        <v>20</v>
      </c>
      <c r="G27" s="83">
        <v>20</v>
      </c>
      <c r="H27" s="83">
        <v>15</v>
      </c>
      <c r="I27" s="83">
        <v>15</v>
      </c>
      <c r="J27" s="83">
        <v>3</v>
      </c>
      <c r="K27" s="83">
        <v>12</v>
      </c>
    </row>
    <row r="28" spans="1:11" ht="15" customHeight="1" x14ac:dyDescent="0.2">
      <c r="A28" s="82" t="s">
        <v>65</v>
      </c>
      <c r="B28" s="83">
        <v>7</v>
      </c>
      <c r="C28" s="83">
        <v>9</v>
      </c>
      <c r="D28" s="83">
        <v>2</v>
      </c>
      <c r="E28" s="83">
        <f>D28+C28+B28</f>
        <v>18</v>
      </c>
      <c r="F28" s="83">
        <v>18</v>
      </c>
      <c r="G28" s="83">
        <v>18</v>
      </c>
      <c r="H28" s="83">
        <v>18</v>
      </c>
      <c r="I28" s="83">
        <v>17</v>
      </c>
      <c r="J28" s="83">
        <v>14</v>
      </c>
      <c r="K28" s="83">
        <v>3</v>
      </c>
    </row>
    <row r="29" spans="1:11" ht="15" customHeight="1" x14ac:dyDescent="0.2">
      <c r="A29" s="82" t="s">
        <v>28</v>
      </c>
      <c r="B29" s="83">
        <v>8</v>
      </c>
      <c r="C29" s="85">
        <v>6</v>
      </c>
      <c r="D29" s="83">
        <v>3</v>
      </c>
      <c r="E29" s="83">
        <f>D29+C29+B29</f>
        <v>17</v>
      </c>
      <c r="F29" s="83">
        <v>17</v>
      </c>
      <c r="G29" s="83">
        <v>17</v>
      </c>
      <c r="H29" s="83">
        <v>19</v>
      </c>
      <c r="I29" s="83">
        <v>19</v>
      </c>
      <c r="J29" s="83">
        <v>7</v>
      </c>
      <c r="K29" s="83">
        <v>12</v>
      </c>
    </row>
    <row r="30" spans="1:11" ht="15" customHeight="1" x14ac:dyDescent="0.2">
      <c r="A30" s="82" t="s">
        <v>100</v>
      </c>
      <c r="B30" s="83">
        <v>6</v>
      </c>
      <c r="C30" s="83">
        <v>8</v>
      </c>
      <c r="D30" s="83">
        <v>3</v>
      </c>
      <c r="E30" s="83">
        <f>D30+C30+B30</f>
        <v>17</v>
      </c>
      <c r="F30" s="83">
        <v>14</v>
      </c>
      <c r="G30" s="83">
        <v>11</v>
      </c>
      <c r="H30" s="83">
        <v>21</v>
      </c>
      <c r="I30" s="83">
        <v>22</v>
      </c>
      <c r="J30" s="83">
        <v>22</v>
      </c>
      <c r="K30" s="83"/>
    </row>
    <row r="31" spans="1:11" ht="15" customHeight="1" x14ac:dyDescent="0.2">
      <c r="A31" s="82" t="s">
        <v>12</v>
      </c>
      <c r="B31" s="83">
        <v>10</v>
      </c>
      <c r="C31" s="83">
        <v>5</v>
      </c>
      <c r="D31" s="83">
        <v>1</v>
      </c>
      <c r="E31" s="83">
        <f>D31+C31+B31</f>
        <v>16</v>
      </c>
      <c r="F31" s="83">
        <v>17</v>
      </c>
      <c r="G31" s="83">
        <v>22</v>
      </c>
      <c r="H31" s="83">
        <v>21</v>
      </c>
      <c r="I31" s="83">
        <v>19</v>
      </c>
      <c r="J31" s="83">
        <v>14</v>
      </c>
      <c r="K31" s="83">
        <v>5</v>
      </c>
    </row>
    <row r="32" spans="1:11" ht="15" customHeight="1" x14ac:dyDescent="0.2">
      <c r="A32" s="82" t="s">
        <v>14</v>
      </c>
      <c r="B32" s="83">
        <v>9</v>
      </c>
      <c r="C32" s="83">
        <v>6</v>
      </c>
      <c r="D32" s="83"/>
      <c r="E32" s="83">
        <f>D32+C32+B32</f>
        <v>15</v>
      </c>
      <c r="F32" s="83">
        <v>13</v>
      </c>
      <c r="G32" s="83">
        <v>13</v>
      </c>
      <c r="H32" s="83">
        <v>12</v>
      </c>
      <c r="I32" s="83">
        <v>12</v>
      </c>
      <c r="J32" s="83">
        <v>7</v>
      </c>
      <c r="K32" s="83">
        <v>5</v>
      </c>
    </row>
    <row r="33" spans="1:11" ht="15" customHeight="1" x14ac:dyDescent="0.2">
      <c r="A33" s="82" t="s">
        <v>11</v>
      </c>
      <c r="B33" s="83">
        <v>12</v>
      </c>
      <c r="C33" s="83">
        <v>1</v>
      </c>
      <c r="D33" s="83">
        <v>2</v>
      </c>
      <c r="E33" s="83">
        <f>D33+C33+B33</f>
        <v>15</v>
      </c>
      <c r="F33" s="83">
        <v>12</v>
      </c>
      <c r="G33" s="83">
        <v>9</v>
      </c>
      <c r="H33" s="83">
        <v>10</v>
      </c>
      <c r="I33" s="83">
        <v>9</v>
      </c>
      <c r="J33" s="83">
        <v>3</v>
      </c>
      <c r="K33" s="83">
        <v>6</v>
      </c>
    </row>
    <row r="34" spans="1:11" ht="15" customHeight="1" x14ac:dyDescent="0.2">
      <c r="A34" s="82" t="s">
        <v>34</v>
      </c>
      <c r="B34" s="83">
        <v>6</v>
      </c>
      <c r="C34" s="83">
        <v>4</v>
      </c>
      <c r="D34" s="83">
        <v>4</v>
      </c>
      <c r="E34" s="83">
        <f>D34+C34+B34</f>
        <v>14</v>
      </c>
      <c r="F34" s="83">
        <v>14</v>
      </c>
      <c r="G34" s="83">
        <v>14</v>
      </c>
      <c r="H34" s="83">
        <v>16</v>
      </c>
      <c r="I34" s="83">
        <v>16</v>
      </c>
      <c r="J34" s="83">
        <v>1</v>
      </c>
      <c r="K34" s="83">
        <v>15</v>
      </c>
    </row>
    <row r="35" spans="1:11" ht="15" customHeight="1" x14ac:dyDescent="0.2">
      <c r="A35" s="82" t="s">
        <v>58</v>
      </c>
      <c r="B35" s="83">
        <v>4</v>
      </c>
      <c r="C35" s="83">
        <v>3</v>
      </c>
      <c r="D35" s="83">
        <v>6</v>
      </c>
      <c r="E35" s="83">
        <f>D35+C35+B35</f>
        <v>13</v>
      </c>
      <c r="F35" s="83">
        <v>8</v>
      </c>
      <c r="G35" s="83">
        <v>8</v>
      </c>
      <c r="H35" s="83">
        <v>7</v>
      </c>
      <c r="I35" s="83">
        <v>13</v>
      </c>
      <c r="J35" s="83">
        <v>0</v>
      </c>
      <c r="K35" s="83">
        <v>13</v>
      </c>
    </row>
    <row r="36" spans="1:11" ht="15" customHeight="1" x14ac:dyDescent="0.2">
      <c r="A36" s="82" t="s">
        <v>98</v>
      </c>
      <c r="B36" s="83">
        <v>2</v>
      </c>
      <c r="C36" s="83">
        <v>11</v>
      </c>
      <c r="D36" s="83"/>
      <c r="E36" s="83">
        <f>D36+C36+B36</f>
        <v>13</v>
      </c>
      <c r="F36" s="83">
        <v>11</v>
      </c>
      <c r="G36" s="83">
        <v>22</v>
      </c>
      <c r="H36" s="83">
        <v>17</v>
      </c>
      <c r="I36" s="83">
        <v>9</v>
      </c>
      <c r="J36" s="83">
        <v>9</v>
      </c>
      <c r="K36" s="83"/>
    </row>
    <row r="37" spans="1:11" ht="15" customHeight="1" x14ac:dyDescent="0.2">
      <c r="A37" s="82" t="s">
        <v>17</v>
      </c>
      <c r="B37" s="83">
        <v>7</v>
      </c>
      <c r="C37" s="83">
        <v>3</v>
      </c>
      <c r="D37" s="83">
        <v>2</v>
      </c>
      <c r="E37" s="83">
        <f>D37+C37+B37</f>
        <v>12</v>
      </c>
      <c r="F37" s="83">
        <v>9</v>
      </c>
      <c r="G37" s="83">
        <v>7</v>
      </c>
      <c r="H37" s="83">
        <v>9</v>
      </c>
      <c r="I37" s="83">
        <v>10</v>
      </c>
      <c r="J37" s="83">
        <v>8</v>
      </c>
      <c r="K37" s="83">
        <v>2</v>
      </c>
    </row>
    <row r="38" spans="1:11" ht="15" customHeight="1" x14ac:dyDescent="0.2">
      <c r="A38" s="82" t="s">
        <v>31</v>
      </c>
      <c r="B38" s="83">
        <v>2</v>
      </c>
      <c r="C38" s="83">
        <v>6</v>
      </c>
      <c r="D38" s="83">
        <v>2</v>
      </c>
      <c r="E38" s="83">
        <f>D38+C38+B38</f>
        <v>10</v>
      </c>
      <c r="F38" s="83">
        <v>6</v>
      </c>
      <c r="G38" s="83">
        <v>6</v>
      </c>
      <c r="H38" s="83">
        <v>10</v>
      </c>
      <c r="I38" s="83">
        <v>10</v>
      </c>
      <c r="J38" s="83">
        <v>8</v>
      </c>
      <c r="K38" s="83">
        <v>2</v>
      </c>
    </row>
    <row r="39" spans="1:11" ht="15" customHeight="1" x14ac:dyDescent="0.2">
      <c r="A39" s="82" t="s">
        <v>23</v>
      </c>
      <c r="B39" s="83">
        <v>7</v>
      </c>
      <c r="C39" s="83">
        <v>1</v>
      </c>
      <c r="D39" s="83">
        <v>1</v>
      </c>
      <c r="E39" s="83">
        <f>D39+C39+B39</f>
        <v>9</v>
      </c>
      <c r="F39" s="83">
        <v>9</v>
      </c>
      <c r="G39" s="83">
        <v>9</v>
      </c>
      <c r="H39" s="83">
        <v>9</v>
      </c>
      <c r="I39" s="83">
        <v>10</v>
      </c>
      <c r="J39" s="83">
        <v>6</v>
      </c>
      <c r="K39" s="83">
        <v>4</v>
      </c>
    </row>
    <row r="40" spans="1:11" ht="15" customHeight="1" x14ac:dyDescent="0.2">
      <c r="A40" s="82" t="s">
        <v>128</v>
      </c>
      <c r="B40" s="83">
        <v>8</v>
      </c>
      <c r="C40" s="83">
        <v>1</v>
      </c>
      <c r="D40" s="83"/>
      <c r="E40" s="83">
        <f>D40+C40+B40</f>
        <v>9</v>
      </c>
      <c r="F40" s="83">
        <v>9</v>
      </c>
      <c r="G40" s="83">
        <v>9</v>
      </c>
      <c r="H40" s="83">
        <v>6</v>
      </c>
      <c r="I40" s="83">
        <v>9</v>
      </c>
      <c r="J40" s="83">
        <v>2</v>
      </c>
      <c r="K40" s="83">
        <v>7</v>
      </c>
    </row>
    <row r="41" spans="1:11" ht="15" customHeight="1" x14ac:dyDescent="0.2">
      <c r="A41" s="82" t="s">
        <v>83</v>
      </c>
      <c r="B41" s="83">
        <v>8</v>
      </c>
      <c r="C41" s="83">
        <v>1</v>
      </c>
      <c r="D41" s="83"/>
      <c r="E41" s="83">
        <f>D41+C41+B41</f>
        <v>9</v>
      </c>
      <c r="F41" s="83">
        <v>9</v>
      </c>
      <c r="G41" s="83">
        <v>9</v>
      </c>
      <c r="H41" s="83">
        <v>9</v>
      </c>
      <c r="I41" s="83">
        <v>9</v>
      </c>
      <c r="J41" s="83">
        <v>8</v>
      </c>
      <c r="K41" s="83">
        <v>1</v>
      </c>
    </row>
    <row r="42" spans="1:11" ht="15" customHeight="1" x14ac:dyDescent="0.2">
      <c r="A42" s="82" t="s">
        <v>62</v>
      </c>
      <c r="B42" s="83">
        <v>5</v>
      </c>
      <c r="C42" s="83">
        <v>3</v>
      </c>
      <c r="D42" s="83"/>
      <c r="E42" s="83">
        <f>D42+C42+B42</f>
        <v>8</v>
      </c>
      <c r="F42" s="83">
        <v>8</v>
      </c>
      <c r="G42" s="83">
        <v>7</v>
      </c>
      <c r="H42" s="83">
        <v>7</v>
      </c>
      <c r="I42" s="83">
        <v>10</v>
      </c>
      <c r="J42" s="83">
        <v>3</v>
      </c>
      <c r="K42" s="83">
        <v>7</v>
      </c>
    </row>
    <row r="43" spans="1:11" ht="15" customHeight="1" x14ac:dyDescent="0.2">
      <c r="A43" s="82" t="s">
        <v>84</v>
      </c>
      <c r="B43" s="83">
        <v>1</v>
      </c>
      <c r="C43" s="83">
        <v>4</v>
      </c>
      <c r="D43" s="83">
        <v>3</v>
      </c>
      <c r="E43" s="83">
        <f>D43+C43+B43</f>
        <v>8</v>
      </c>
      <c r="F43" s="83">
        <v>6</v>
      </c>
      <c r="G43" s="83">
        <v>4</v>
      </c>
      <c r="H43" s="83">
        <v>3</v>
      </c>
      <c r="I43" s="83">
        <v>8</v>
      </c>
      <c r="J43" s="83">
        <v>0</v>
      </c>
      <c r="K43" s="83">
        <v>8</v>
      </c>
    </row>
    <row r="44" spans="1:11" ht="15" customHeight="1" x14ac:dyDescent="0.2">
      <c r="A44" s="82" t="s">
        <v>60</v>
      </c>
      <c r="B44" s="83">
        <v>6</v>
      </c>
      <c r="C44" s="83">
        <v>1</v>
      </c>
      <c r="D44" s="83">
        <v>1</v>
      </c>
      <c r="E44" s="83">
        <f>D44+C44+B44</f>
        <v>8</v>
      </c>
      <c r="F44" s="83">
        <v>9</v>
      </c>
      <c r="G44" s="83">
        <v>8</v>
      </c>
      <c r="H44" s="83">
        <v>7</v>
      </c>
      <c r="I44" s="83">
        <v>12</v>
      </c>
      <c r="J44" s="83">
        <v>6</v>
      </c>
      <c r="K44" s="83">
        <v>6</v>
      </c>
    </row>
    <row r="45" spans="1:11" ht="15" customHeight="1" x14ac:dyDescent="0.2">
      <c r="A45" s="82" t="s">
        <v>63</v>
      </c>
      <c r="B45" s="83">
        <v>4</v>
      </c>
      <c r="C45" s="83">
        <v>2</v>
      </c>
      <c r="D45" s="83">
        <v>1</v>
      </c>
      <c r="E45" s="83">
        <f>D45+C45+B45</f>
        <v>7</v>
      </c>
      <c r="F45" s="83">
        <v>7</v>
      </c>
      <c r="G45" s="83">
        <v>9</v>
      </c>
      <c r="H45" s="83">
        <v>8</v>
      </c>
      <c r="I45" s="83">
        <v>12</v>
      </c>
      <c r="J45" s="83">
        <v>10</v>
      </c>
      <c r="K45" s="83">
        <v>2</v>
      </c>
    </row>
    <row r="46" spans="1:11" ht="15" customHeight="1" x14ac:dyDescent="0.2">
      <c r="A46" s="82" t="s">
        <v>29</v>
      </c>
      <c r="B46" s="83">
        <v>6</v>
      </c>
      <c r="C46" s="83">
        <v>1</v>
      </c>
      <c r="D46" s="83"/>
      <c r="E46" s="83">
        <f>D46+C46+B46</f>
        <v>7</v>
      </c>
      <c r="F46" s="83">
        <v>6</v>
      </c>
      <c r="G46" s="83">
        <v>6</v>
      </c>
      <c r="H46" s="83">
        <v>8</v>
      </c>
      <c r="I46" s="83">
        <v>8</v>
      </c>
      <c r="J46" s="83">
        <v>1</v>
      </c>
      <c r="K46" s="83">
        <v>7</v>
      </c>
    </row>
    <row r="47" spans="1:11" ht="15" customHeight="1" x14ac:dyDescent="0.2">
      <c r="A47" s="82" t="s">
        <v>129</v>
      </c>
      <c r="B47" s="83"/>
      <c r="C47" s="83">
        <v>6</v>
      </c>
      <c r="D47" s="83"/>
      <c r="E47" s="83">
        <f>D47+C47+B47</f>
        <v>6</v>
      </c>
      <c r="F47" s="83">
        <v>1</v>
      </c>
      <c r="G47" s="83"/>
      <c r="H47" s="83"/>
      <c r="I47" s="83"/>
      <c r="J47" s="83"/>
      <c r="K47" s="83"/>
    </row>
    <row r="48" spans="1:11" ht="15" customHeight="1" x14ac:dyDescent="0.2">
      <c r="A48" s="82" t="s">
        <v>42</v>
      </c>
      <c r="B48" s="83">
        <v>6</v>
      </c>
      <c r="C48" s="83"/>
      <c r="D48" s="83"/>
      <c r="E48" s="83">
        <f>D48+C48+B48</f>
        <v>6</v>
      </c>
      <c r="F48" s="83">
        <v>7</v>
      </c>
      <c r="G48" s="83">
        <v>7</v>
      </c>
      <c r="H48" s="83">
        <v>6</v>
      </c>
      <c r="I48" s="83">
        <v>7</v>
      </c>
      <c r="J48" s="83">
        <v>2</v>
      </c>
      <c r="K48" s="83">
        <v>5</v>
      </c>
    </row>
    <row r="49" spans="1:11" ht="15" customHeight="1" x14ac:dyDescent="0.2">
      <c r="A49" s="82" t="s">
        <v>86</v>
      </c>
      <c r="B49" s="83"/>
      <c r="C49" s="83">
        <v>5</v>
      </c>
      <c r="D49" s="83"/>
      <c r="E49" s="83">
        <f>D49+C49+B49</f>
        <v>5</v>
      </c>
      <c r="F49" s="83">
        <v>4</v>
      </c>
      <c r="G49" s="83">
        <v>4</v>
      </c>
      <c r="H49" s="83">
        <v>2</v>
      </c>
      <c r="I49" s="83">
        <v>8</v>
      </c>
      <c r="J49" s="83">
        <v>7</v>
      </c>
      <c r="K49" s="83">
        <v>1</v>
      </c>
    </row>
    <row r="50" spans="1:11" ht="15" customHeight="1" x14ac:dyDescent="0.2">
      <c r="A50" s="82" t="s">
        <v>78</v>
      </c>
      <c r="B50" s="83">
        <v>5</v>
      </c>
      <c r="C50" s="83"/>
      <c r="D50" s="83"/>
      <c r="E50" s="83">
        <f>D50+C50+B50</f>
        <v>5</v>
      </c>
      <c r="F50" s="83">
        <v>4</v>
      </c>
      <c r="G50" s="83">
        <v>5</v>
      </c>
      <c r="H50" s="83">
        <v>4</v>
      </c>
      <c r="I50" s="83">
        <v>6</v>
      </c>
      <c r="J50" s="83">
        <v>4</v>
      </c>
      <c r="K50" s="83">
        <v>2</v>
      </c>
    </row>
    <row r="51" spans="1:11" ht="15" customHeight="1" x14ac:dyDescent="0.2">
      <c r="A51" s="82" t="s">
        <v>80</v>
      </c>
      <c r="B51" s="83">
        <v>3</v>
      </c>
      <c r="C51" s="83">
        <v>1</v>
      </c>
      <c r="D51" s="83">
        <v>1</v>
      </c>
      <c r="E51" s="83">
        <f>D51+C51+B51</f>
        <v>5</v>
      </c>
      <c r="F51" s="83">
        <v>5</v>
      </c>
      <c r="G51" s="83">
        <v>4</v>
      </c>
      <c r="H51" s="83">
        <v>5</v>
      </c>
      <c r="I51" s="83">
        <v>6</v>
      </c>
      <c r="J51" s="83">
        <v>4</v>
      </c>
      <c r="K51" s="83">
        <v>2</v>
      </c>
    </row>
    <row r="52" spans="1:11" ht="15" customHeight="1" x14ac:dyDescent="0.2">
      <c r="A52" s="82" t="s">
        <v>26</v>
      </c>
      <c r="B52" s="83">
        <v>2</v>
      </c>
      <c r="C52" s="83">
        <v>2</v>
      </c>
      <c r="D52" s="83">
        <v>1</v>
      </c>
      <c r="E52" s="83">
        <f>D52+C52+B52</f>
        <v>5</v>
      </c>
      <c r="F52" s="83">
        <v>5</v>
      </c>
      <c r="G52" s="83">
        <v>6</v>
      </c>
      <c r="H52" s="83">
        <v>8</v>
      </c>
      <c r="I52" s="83">
        <v>9</v>
      </c>
      <c r="J52" s="83">
        <v>3</v>
      </c>
      <c r="K52" s="83">
        <v>6</v>
      </c>
    </row>
    <row r="53" spans="1:11" ht="15" customHeight="1" x14ac:dyDescent="0.2">
      <c r="A53" s="82" t="s">
        <v>44</v>
      </c>
      <c r="B53" s="83">
        <v>3</v>
      </c>
      <c r="C53" s="83">
        <v>1</v>
      </c>
      <c r="D53" s="83"/>
      <c r="E53" s="83">
        <f>D53+C53+B53</f>
        <v>4</v>
      </c>
      <c r="F53" s="83">
        <v>4</v>
      </c>
      <c r="G53" s="83">
        <v>4</v>
      </c>
      <c r="H53" s="83">
        <v>4</v>
      </c>
      <c r="I53" s="83">
        <v>4</v>
      </c>
      <c r="J53" s="83">
        <v>3</v>
      </c>
      <c r="K53" s="83">
        <v>1</v>
      </c>
    </row>
    <row r="54" spans="1:11" ht="15" customHeight="1" x14ac:dyDescent="0.2">
      <c r="A54" s="82" t="s">
        <v>134</v>
      </c>
      <c r="B54" s="83">
        <v>1</v>
      </c>
      <c r="C54" s="83">
        <v>2</v>
      </c>
      <c r="D54" s="83">
        <v>1</v>
      </c>
      <c r="E54" s="83">
        <f>D54+C54+B54</f>
        <v>4</v>
      </c>
      <c r="F54" s="83"/>
      <c r="G54" s="83"/>
      <c r="H54" s="83"/>
      <c r="I54" s="83"/>
      <c r="J54" s="83"/>
      <c r="K54" s="83"/>
    </row>
    <row r="55" spans="1:11" ht="15" customHeight="1" x14ac:dyDescent="0.2">
      <c r="A55" s="82" t="s">
        <v>64</v>
      </c>
      <c r="B55" s="83">
        <v>4</v>
      </c>
      <c r="C55" s="83"/>
      <c r="D55" s="83"/>
      <c r="E55" s="83">
        <f>D55+C55+B55</f>
        <v>4</v>
      </c>
      <c r="F55" s="83">
        <v>2</v>
      </c>
      <c r="G55" s="83">
        <v>3</v>
      </c>
      <c r="H55" s="83">
        <v>5</v>
      </c>
      <c r="I55" s="83">
        <v>6</v>
      </c>
      <c r="J55" s="83">
        <v>4</v>
      </c>
      <c r="K55" s="83">
        <v>2</v>
      </c>
    </row>
    <row r="56" spans="1:11" ht="15" customHeight="1" x14ac:dyDescent="0.2">
      <c r="A56" s="82" t="s">
        <v>127</v>
      </c>
      <c r="B56" s="83"/>
      <c r="C56" s="83">
        <v>4</v>
      </c>
      <c r="D56" s="83"/>
      <c r="E56" s="83">
        <f>D56+C56+B56</f>
        <v>4</v>
      </c>
      <c r="F56" s="83">
        <v>1</v>
      </c>
      <c r="G56" s="83">
        <v>5</v>
      </c>
      <c r="H56" s="83">
        <v>7</v>
      </c>
      <c r="I56" s="83">
        <v>6</v>
      </c>
      <c r="J56" s="83">
        <v>3</v>
      </c>
      <c r="K56" s="83">
        <v>3</v>
      </c>
    </row>
    <row r="57" spans="1:11" ht="15" customHeight="1" x14ac:dyDescent="0.2">
      <c r="A57" s="82" t="s">
        <v>79</v>
      </c>
      <c r="B57" s="83">
        <v>3</v>
      </c>
      <c r="C57" s="83">
        <v>1</v>
      </c>
      <c r="D57" s="83"/>
      <c r="E57" s="83">
        <f>D57+C57+B57</f>
        <v>4</v>
      </c>
      <c r="F57" s="83">
        <v>0</v>
      </c>
      <c r="G57" s="83">
        <v>1</v>
      </c>
      <c r="H57" s="83">
        <v>1</v>
      </c>
      <c r="I57" s="83">
        <v>4</v>
      </c>
      <c r="J57" s="83">
        <v>3</v>
      </c>
      <c r="K57" s="83">
        <v>1</v>
      </c>
    </row>
    <row r="58" spans="1:11" ht="15" customHeight="1" x14ac:dyDescent="0.2">
      <c r="A58" s="82" t="s">
        <v>81</v>
      </c>
      <c r="B58" s="83">
        <v>4</v>
      </c>
      <c r="C58" s="83"/>
      <c r="D58" s="83"/>
      <c r="E58" s="83">
        <f>D58+C58+B58</f>
        <v>4</v>
      </c>
      <c r="F58" s="83">
        <v>4</v>
      </c>
      <c r="G58" s="83">
        <v>4</v>
      </c>
      <c r="H58" s="83">
        <v>3</v>
      </c>
      <c r="I58" s="83">
        <v>3</v>
      </c>
      <c r="J58" s="83">
        <v>2</v>
      </c>
      <c r="K58" s="83">
        <v>1</v>
      </c>
    </row>
    <row r="59" spans="1:11" ht="15" customHeight="1" x14ac:dyDescent="0.2">
      <c r="A59" s="82" t="s">
        <v>41</v>
      </c>
      <c r="B59" s="83">
        <v>2</v>
      </c>
      <c r="C59" s="83">
        <v>1</v>
      </c>
      <c r="D59" s="83"/>
      <c r="E59" s="83">
        <f>D59+C59+B59</f>
        <v>3</v>
      </c>
      <c r="F59" s="83">
        <v>3</v>
      </c>
      <c r="G59" s="83">
        <v>2</v>
      </c>
      <c r="H59" s="83">
        <v>5</v>
      </c>
      <c r="I59" s="83">
        <v>2</v>
      </c>
      <c r="J59" s="83">
        <v>1</v>
      </c>
      <c r="K59" s="83">
        <v>1</v>
      </c>
    </row>
    <row r="60" spans="1:11" ht="15" customHeight="1" x14ac:dyDescent="0.2">
      <c r="A60" s="82" t="s">
        <v>61</v>
      </c>
      <c r="B60" s="83">
        <v>2</v>
      </c>
      <c r="C60" s="83">
        <v>1</v>
      </c>
      <c r="D60" s="83"/>
      <c r="E60" s="83">
        <f>D60+C60+B60</f>
        <v>3</v>
      </c>
      <c r="F60" s="83">
        <v>2</v>
      </c>
      <c r="G60" s="83">
        <v>2</v>
      </c>
      <c r="H60" s="83">
        <v>2</v>
      </c>
      <c r="I60" s="83">
        <v>2</v>
      </c>
      <c r="J60" s="83">
        <v>0</v>
      </c>
      <c r="K60" s="83">
        <v>2</v>
      </c>
    </row>
    <row r="61" spans="1:11" ht="15" customHeight="1" x14ac:dyDescent="0.2">
      <c r="A61" s="82" t="s">
        <v>38</v>
      </c>
      <c r="B61" s="83">
        <v>3</v>
      </c>
      <c r="C61" s="83"/>
      <c r="D61" s="83"/>
      <c r="E61" s="83">
        <f>D61+C61+B61</f>
        <v>3</v>
      </c>
      <c r="F61" s="83">
        <v>2</v>
      </c>
      <c r="G61" s="83">
        <v>2</v>
      </c>
      <c r="H61" s="83">
        <v>2</v>
      </c>
      <c r="I61" s="83">
        <v>3</v>
      </c>
      <c r="J61" s="83">
        <v>1</v>
      </c>
      <c r="K61" s="83">
        <v>2</v>
      </c>
    </row>
    <row r="62" spans="1:11" ht="15" customHeight="1" x14ac:dyDescent="0.2">
      <c r="A62" s="86" t="s">
        <v>21</v>
      </c>
      <c r="B62" s="83">
        <v>2</v>
      </c>
      <c r="C62" s="83">
        <v>1</v>
      </c>
      <c r="D62" s="83"/>
      <c r="E62" s="83">
        <f>D62+C62+B62</f>
        <v>3</v>
      </c>
      <c r="F62" s="83">
        <v>3</v>
      </c>
      <c r="G62" s="83">
        <v>9</v>
      </c>
      <c r="H62" s="83">
        <v>8</v>
      </c>
      <c r="I62" s="83">
        <v>1</v>
      </c>
      <c r="J62" s="83">
        <v>0</v>
      </c>
      <c r="K62" s="83">
        <v>1</v>
      </c>
    </row>
    <row r="63" spans="1:11" ht="15" customHeight="1" x14ac:dyDescent="0.2">
      <c r="A63" s="82" t="s">
        <v>15</v>
      </c>
      <c r="B63" s="83"/>
      <c r="C63" s="83">
        <v>3</v>
      </c>
      <c r="D63" s="83"/>
      <c r="E63" s="83">
        <f>D63+C63+B63</f>
        <v>3</v>
      </c>
      <c r="F63" s="83">
        <v>1</v>
      </c>
      <c r="G63" s="83">
        <v>1</v>
      </c>
      <c r="H63" s="83">
        <v>4</v>
      </c>
      <c r="I63" s="83">
        <v>0</v>
      </c>
      <c r="J63" s="83">
        <v>0</v>
      </c>
      <c r="K63" s="83"/>
    </row>
    <row r="64" spans="1:11" ht="15" customHeight="1" x14ac:dyDescent="0.2">
      <c r="A64" s="82" t="s">
        <v>103</v>
      </c>
      <c r="B64" s="83">
        <v>1</v>
      </c>
      <c r="C64" s="83">
        <v>1</v>
      </c>
      <c r="D64" s="83">
        <v>1</v>
      </c>
      <c r="E64" s="83">
        <f>D64+C64+B64</f>
        <v>3</v>
      </c>
      <c r="F64" s="83">
        <v>3</v>
      </c>
      <c r="G64" s="83">
        <v>2</v>
      </c>
      <c r="H64" s="83">
        <v>3</v>
      </c>
      <c r="I64" s="83">
        <v>0</v>
      </c>
      <c r="J64" s="83">
        <v>0</v>
      </c>
      <c r="K64" s="83"/>
    </row>
    <row r="65" spans="1:11" ht="15" customHeight="1" x14ac:dyDescent="0.2">
      <c r="A65" s="82" t="s">
        <v>43</v>
      </c>
      <c r="B65" s="83">
        <v>1</v>
      </c>
      <c r="C65" s="83">
        <v>1</v>
      </c>
      <c r="D65" s="83">
        <v>1</v>
      </c>
      <c r="E65" s="83">
        <f>D65+C65+B65</f>
        <v>3</v>
      </c>
      <c r="F65" s="83">
        <v>1</v>
      </c>
      <c r="G65" s="83">
        <v>1</v>
      </c>
      <c r="H65" s="83">
        <v>1</v>
      </c>
      <c r="I65" s="83">
        <v>1</v>
      </c>
      <c r="J65" s="83">
        <v>1</v>
      </c>
      <c r="K65" s="83">
        <v>1</v>
      </c>
    </row>
    <row r="66" spans="1:11" ht="15" customHeight="1" x14ac:dyDescent="0.2">
      <c r="A66" s="82" t="s">
        <v>39</v>
      </c>
      <c r="B66" s="83">
        <v>3</v>
      </c>
      <c r="C66" s="83"/>
      <c r="D66" s="83"/>
      <c r="E66" s="83">
        <f>D66+C66+B66</f>
        <v>3</v>
      </c>
      <c r="F66" s="83">
        <v>3</v>
      </c>
      <c r="G66" s="83">
        <v>3</v>
      </c>
      <c r="H66" s="83">
        <v>4</v>
      </c>
      <c r="I66" s="83">
        <v>4</v>
      </c>
      <c r="J66" s="83">
        <v>2</v>
      </c>
      <c r="K66" s="83">
        <v>2</v>
      </c>
    </row>
    <row r="67" spans="1:11" ht="15" customHeight="1" x14ac:dyDescent="0.2">
      <c r="A67" s="82" t="s">
        <v>88</v>
      </c>
      <c r="B67" s="83">
        <v>3</v>
      </c>
      <c r="C67" s="83"/>
      <c r="D67" s="83"/>
      <c r="E67" s="83">
        <f>D67+C67+B67</f>
        <v>3</v>
      </c>
      <c r="F67" s="83">
        <v>4</v>
      </c>
      <c r="G67" s="83">
        <v>5</v>
      </c>
      <c r="H67" s="83">
        <v>6</v>
      </c>
      <c r="I67" s="83">
        <v>6</v>
      </c>
      <c r="J67" s="83">
        <v>6</v>
      </c>
      <c r="K67" s="83"/>
    </row>
    <row r="68" spans="1:11" ht="15" customHeight="1" x14ac:dyDescent="0.2">
      <c r="A68" s="82" t="s">
        <v>40</v>
      </c>
      <c r="B68" s="83">
        <v>3</v>
      </c>
      <c r="C68" s="83"/>
      <c r="D68" s="83"/>
      <c r="E68" s="83">
        <f>D68+C68+B68</f>
        <v>3</v>
      </c>
      <c r="F68" s="83">
        <v>2</v>
      </c>
      <c r="G68" s="83">
        <v>2</v>
      </c>
      <c r="H68" s="83">
        <v>2</v>
      </c>
      <c r="I68" s="83">
        <v>2</v>
      </c>
      <c r="J68" s="83">
        <v>2</v>
      </c>
      <c r="K68" s="83"/>
    </row>
    <row r="69" spans="1:11" ht="15" customHeight="1" x14ac:dyDescent="0.2">
      <c r="A69" s="82" t="s">
        <v>36</v>
      </c>
      <c r="B69" s="83">
        <v>2</v>
      </c>
      <c r="C69" s="83"/>
      <c r="D69" s="83"/>
      <c r="E69" s="83">
        <f>D69+C69+B69</f>
        <v>2</v>
      </c>
      <c r="F69" s="83">
        <v>2</v>
      </c>
      <c r="G69" s="83">
        <v>2</v>
      </c>
      <c r="H69" s="83">
        <v>2</v>
      </c>
      <c r="I69" s="83">
        <v>2</v>
      </c>
      <c r="J69" s="83">
        <v>0</v>
      </c>
      <c r="K69" s="83">
        <v>2</v>
      </c>
    </row>
    <row r="70" spans="1:11" ht="15" customHeight="1" x14ac:dyDescent="0.2">
      <c r="A70" s="82" t="s">
        <v>104</v>
      </c>
      <c r="B70" s="83">
        <v>1</v>
      </c>
      <c r="C70" s="83">
        <v>1</v>
      </c>
      <c r="D70" s="83"/>
      <c r="E70" s="83">
        <f>D70+C70+B70</f>
        <v>2</v>
      </c>
      <c r="F70" s="83">
        <v>2</v>
      </c>
      <c r="G70" s="83">
        <v>2</v>
      </c>
      <c r="H70" s="83">
        <v>2</v>
      </c>
      <c r="I70" s="83">
        <v>1</v>
      </c>
      <c r="J70" s="83">
        <v>1</v>
      </c>
      <c r="K70" s="83"/>
    </row>
    <row r="71" spans="1:11" ht="15" customHeight="1" x14ac:dyDescent="0.2">
      <c r="A71" s="82" t="s">
        <v>33</v>
      </c>
      <c r="B71" s="83">
        <v>1</v>
      </c>
      <c r="C71" s="83">
        <v>1</v>
      </c>
      <c r="D71" s="83"/>
      <c r="E71" s="83">
        <f>D71+C71+B71</f>
        <v>2</v>
      </c>
      <c r="F71" s="83">
        <v>2</v>
      </c>
      <c r="G71" s="83">
        <v>2</v>
      </c>
      <c r="H71" s="83">
        <v>3</v>
      </c>
      <c r="I71" s="83">
        <v>3</v>
      </c>
      <c r="J71" s="83">
        <v>2</v>
      </c>
      <c r="K71" s="83">
        <v>1</v>
      </c>
    </row>
    <row r="72" spans="1:11" ht="15" customHeight="1" x14ac:dyDescent="0.2">
      <c r="A72" s="82" t="s">
        <v>106</v>
      </c>
      <c r="B72" s="83">
        <v>2</v>
      </c>
      <c r="C72" s="83"/>
      <c r="D72" s="83"/>
      <c r="E72" s="83">
        <f>D72+C72+B72</f>
        <v>2</v>
      </c>
      <c r="F72" s="83">
        <v>1</v>
      </c>
      <c r="G72" s="83">
        <v>1</v>
      </c>
      <c r="H72" s="83">
        <v>1</v>
      </c>
      <c r="I72" s="83">
        <v>0</v>
      </c>
      <c r="J72" s="83">
        <v>0</v>
      </c>
      <c r="K72" s="83"/>
    </row>
    <row r="73" spans="1:11" ht="15" customHeight="1" x14ac:dyDescent="0.2">
      <c r="A73" s="82" t="s">
        <v>90</v>
      </c>
      <c r="B73" s="83"/>
      <c r="C73" s="83">
        <v>2</v>
      </c>
      <c r="D73" s="83"/>
      <c r="E73" s="83">
        <f>D73+C73+B73</f>
        <v>2</v>
      </c>
      <c r="F73" s="83">
        <v>2</v>
      </c>
      <c r="G73" s="83">
        <v>2</v>
      </c>
      <c r="H73" s="83">
        <v>2</v>
      </c>
      <c r="I73" s="83">
        <v>3</v>
      </c>
      <c r="J73" s="83">
        <v>1</v>
      </c>
      <c r="K73" s="83">
        <v>2</v>
      </c>
    </row>
    <row r="74" spans="1:11" ht="15" customHeight="1" x14ac:dyDescent="0.2">
      <c r="A74" s="82" t="s">
        <v>126</v>
      </c>
      <c r="B74" s="83">
        <v>1</v>
      </c>
      <c r="C74" s="83">
        <v>1</v>
      </c>
      <c r="D74" s="83"/>
      <c r="E74" s="83">
        <f>D74+C74+B74</f>
        <v>2</v>
      </c>
      <c r="F74" s="83">
        <v>5</v>
      </c>
      <c r="G74" s="83"/>
      <c r="H74" s="83"/>
      <c r="I74" s="83"/>
      <c r="J74" s="83"/>
      <c r="K74" s="83"/>
    </row>
    <row r="75" spans="1:11" ht="15" customHeight="1" x14ac:dyDescent="0.2">
      <c r="A75" s="82" t="s">
        <v>99</v>
      </c>
      <c r="B75" s="83">
        <v>1</v>
      </c>
      <c r="C75" s="83"/>
      <c r="D75" s="83">
        <v>1</v>
      </c>
      <c r="E75" s="83">
        <f>D75+C75+B75</f>
        <v>2</v>
      </c>
      <c r="F75" s="83">
        <v>2</v>
      </c>
      <c r="G75" s="83">
        <v>2</v>
      </c>
      <c r="H75" s="83">
        <v>2</v>
      </c>
      <c r="I75" s="83">
        <v>2</v>
      </c>
      <c r="J75" s="83">
        <v>2</v>
      </c>
      <c r="K75" s="83"/>
    </row>
    <row r="76" spans="1:11" ht="15" customHeight="1" x14ac:dyDescent="0.2">
      <c r="A76" s="82" t="s">
        <v>37</v>
      </c>
      <c r="B76" s="83">
        <v>1</v>
      </c>
      <c r="C76" s="83"/>
      <c r="D76" s="83"/>
      <c r="E76" s="83">
        <f>D76+C76+B76</f>
        <v>1</v>
      </c>
      <c r="F76" s="83">
        <v>1</v>
      </c>
      <c r="G76" s="83">
        <v>1</v>
      </c>
      <c r="H76" s="83">
        <v>1</v>
      </c>
      <c r="I76" s="83">
        <v>1</v>
      </c>
      <c r="J76" s="83">
        <v>0</v>
      </c>
      <c r="K76" s="83">
        <v>1</v>
      </c>
    </row>
    <row r="77" spans="1:11" ht="15" customHeight="1" x14ac:dyDescent="0.2">
      <c r="A77" s="82" t="s">
        <v>27</v>
      </c>
      <c r="B77" s="83">
        <v>1</v>
      </c>
      <c r="C77" s="83"/>
      <c r="D77" s="83"/>
      <c r="E77" s="83">
        <f>D77+C77+B77</f>
        <v>1</v>
      </c>
      <c r="F77" s="83">
        <v>1</v>
      </c>
      <c r="G77" s="83">
        <v>1</v>
      </c>
      <c r="H77" s="83">
        <v>0</v>
      </c>
      <c r="I77" s="83">
        <v>0</v>
      </c>
      <c r="J77" s="83">
        <v>0</v>
      </c>
      <c r="K77" s="83"/>
    </row>
    <row r="78" spans="1:11" ht="15" customHeight="1" x14ac:dyDescent="0.2">
      <c r="A78" s="82" t="s">
        <v>124</v>
      </c>
      <c r="B78" s="83">
        <v>1</v>
      </c>
      <c r="C78" s="83"/>
      <c r="D78" s="83"/>
      <c r="E78" s="83">
        <f>D78+C78+B78</f>
        <v>1</v>
      </c>
      <c r="F78" s="83">
        <v>1</v>
      </c>
      <c r="G78" s="83"/>
      <c r="H78" s="83"/>
      <c r="I78" s="83"/>
      <c r="J78" s="83"/>
      <c r="K78" s="83"/>
    </row>
    <row r="79" spans="1:11" ht="15" customHeight="1" x14ac:dyDescent="0.2">
      <c r="A79" s="82" t="s">
        <v>71</v>
      </c>
      <c r="B79" s="83">
        <v>1</v>
      </c>
      <c r="C79" s="83"/>
      <c r="D79" s="83"/>
      <c r="E79" s="83">
        <f>D79+C79+B79</f>
        <v>1</v>
      </c>
      <c r="F79" s="83">
        <v>0</v>
      </c>
      <c r="G79" s="83">
        <v>1</v>
      </c>
      <c r="H79" s="83">
        <v>0</v>
      </c>
      <c r="I79" s="83">
        <v>0</v>
      </c>
      <c r="J79" s="83">
        <v>0</v>
      </c>
      <c r="K79" s="83"/>
    </row>
    <row r="80" spans="1:11" ht="15" customHeight="1" x14ac:dyDescent="0.2">
      <c r="A80" s="82" t="s">
        <v>105</v>
      </c>
      <c r="B80" s="83">
        <v>1</v>
      </c>
      <c r="C80" s="83"/>
      <c r="D80" s="83"/>
      <c r="E80" s="83">
        <f>D80+C80+B80</f>
        <v>1</v>
      </c>
      <c r="F80" s="83">
        <v>1</v>
      </c>
      <c r="G80" s="83">
        <v>2</v>
      </c>
      <c r="H80" s="83">
        <v>2</v>
      </c>
      <c r="I80" s="83">
        <v>2</v>
      </c>
      <c r="J80" s="83">
        <v>2</v>
      </c>
      <c r="K80" s="83"/>
    </row>
    <row r="81" spans="1:11" ht="15" customHeight="1" x14ac:dyDescent="0.2">
      <c r="A81" s="82" t="s">
        <v>89</v>
      </c>
      <c r="B81" s="83">
        <v>1</v>
      </c>
      <c r="C81" s="83"/>
      <c r="D81" s="83"/>
      <c r="E81" s="83">
        <f>D81+C81+B81</f>
        <v>1</v>
      </c>
      <c r="F81" s="83">
        <v>1</v>
      </c>
      <c r="G81" s="83">
        <v>1</v>
      </c>
      <c r="H81" s="83">
        <v>1</v>
      </c>
      <c r="I81" s="83">
        <v>1</v>
      </c>
      <c r="J81" s="83">
        <v>0</v>
      </c>
      <c r="K81" s="83">
        <v>1</v>
      </c>
    </row>
    <row r="82" spans="1:11" ht="15" customHeight="1" x14ac:dyDescent="0.2">
      <c r="A82" s="82" t="s">
        <v>101</v>
      </c>
      <c r="B82" s="83">
        <v>1</v>
      </c>
      <c r="C82" s="83"/>
      <c r="D82" s="83"/>
      <c r="E82" s="83">
        <f>D82+C82+B82</f>
        <v>1</v>
      </c>
      <c r="F82" s="83">
        <v>1</v>
      </c>
      <c r="G82" s="83">
        <v>4</v>
      </c>
      <c r="H82" s="83">
        <v>4</v>
      </c>
      <c r="I82" s="83">
        <v>4</v>
      </c>
      <c r="J82" s="83">
        <v>4</v>
      </c>
      <c r="K82" s="83"/>
    </row>
    <row r="83" spans="1:11" ht="15" customHeight="1" x14ac:dyDescent="0.2">
      <c r="A83" s="82" t="s">
        <v>111</v>
      </c>
      <c r="B83" s="83"/>
      <c r="C83" s="83">
        <v>1</v>
      </c>
      <c r="D83" s="83"/>
      <c r="E83" s="83">
        <f>D83+C83+B83</f>
        <v>1</v>
      </c>
      <c r="F83" s="83">
        <v>0</v>
      </c>
      <c r="G83" s="83">
        <v>0</v>
      </c>
      <c r="H83" s="83">
        <v>0</v>
      </c>
      <c r="I83" s="83">
        <v>2</v>
      </c>
      <c r="J83" s="83">
        <v>2</v>
      </c>
      <c r="K83" s="83"/>
    </row>
    <row r="84" spans="1:11" ht="15" customHeight="1" x14ac:dyDescent="0.2">
      <c r="A84" s="82" t="s">
        <v>115</v>
      </c>
      <c r="B84" s="83">
        <v>1</v>
      </c>
      <c r="C84" s="83"/>
      <c r="D84" s="83"/>
      <c r="E84" s="83">
        <f>D84+C84+B84</f>
        <v>1</v>
      </c>
      <c r="F84" s="83">
        <v>1</v>
      </c>
      <c r="G84" s="83">
        <v>1</v>
      </c>
      <c r="H84" s="83"/>
      <c r="I84" s="83"/>
      <c r="J84" s="83"/>
      <c r="K84" s="83"/>
    </row>
    <row r="85" spans="1:11" ht="15" customHeight="1" x14ac:dyDescent="0.2">
      <c r="A85" s="82" t="s">
        <v>102</v>
      </c>
      <c r="B85" s="83"/>
      <c r="C85" s="83">
        <v>1</v>
      </c>
      <c r="D85" s="83"/>
      <c r="E85" s="83">
        <f>D85+C85+B85</f>
        <v>1</v>
      </c>
      <c r="F85" s="83">
        <v>1</v>
      </c>
      <c r="G85" s="83">
        <v>1</v>
      </c>
      <c r="H85" s="83">
        <v>1</v>
      </c>
      <c r="I85" s="83">
        <v>0</v>
      </c>
      <c r="J85" s="83">
        <v>0</v>
      </c>
      <c r="K85" s="83"/>
    </row>
    <row r="86" spans="1:11" ht="15" customHeight="1" x14ac:dyDescent="0.2">
      <c r="A86" s="82" t="s">
        <v>125</v>
      </c>
      <c r="B86" s="83">
        <v>1</v>
      </c>
      <c r="C86" s="83"/>
      <c r="D86" s="83"/>
      <c r="E86" s="83">
        <f>D86+C86+B86</f>
        <v>1</v>
      </c>
      <c r="F86" s="83">
        <v>1</v>
      </c>
      <c r="G86" s="83"/>
      <c r="H86" s="83"/>
      <c r="I86" s="83"/>
      <c r="J86" s="83"/>
      <c r="K86" s="83"/>
    </row>
    <row r="87" spans="1:11" ht="15" customHeight="1" x14ac:dyDescent="0.2">
      <c r="A87" s="82" t="s">
        <v>87</v>
      </c>
      <c r="B87" s="83">
        <v>1</v>
      </c>
      <c r="C87" s="83"/>
      <c r="D87" s="83"/>
      <c r="E87" s="83">
        <f>D87+C87+B87</f>
        <v>1</v>
      </c>
      <c r="F87" s="83">
        <v>1</v>
      </c>
      <c r="G87" s="83">
        <v>1</v>
      </c>
      <c r="H87" s="83">
        <v>1</v>
      </c>
      <c r="I87" s="83">
        <v>0</v>
      </c>
      <c r="J87" s="83">
        <v>0</v>
      </c>
      <c r="K87" s="83"/>
    </row>
    <row r="88" spans="1:11" ht="15" customHeight="1" x14ac:dyDescent="0.2">
      <c r="A88" s="82" t="s">
        <v>73</v>
      </c>
      <c r="B88" s="83"/>
      <c r="C88" s="83">
        <v>1</v>
      </c>
      <c r="D88" s="83"/>
      <c r="E88" s="83">
        <f>D88+C88+B88</f>
        <v>1</v>
      </c>
      <c r="F88" s="83">
        <v>1</v>
      </c>
      <c r="G88" s="83">
        <v>0</v>
      </c>
      <c r="H88" s="83">
        <v>0</v>
      </c>
      <c r="I88" s="83">
        <v>3</v>
      </c>
      <c r="J88" s="83">
        <v>3</v>
      </c>
      <c r="K88" s="83"/>
    </row>
    <row r="89" spans="1:11" ht="15" customHeight="1" x14ac:dyDescent="0.2">
      <c r="A89" s="82" t="s">
        <v>66</v>
      </c>
      <c r="B89" s="83">
        <v>1</v>
      </c>
      <c r="C89" s="83"/>
      <c r="D89" s="83"/>
      <c r="E89" s="83">
        <f>D89+C89+B89</f>
        <v>1</v>
      </c>
      <c r="F89" s="83">
        <v>1</v>
      </c>
      <c r="G89" s="83">
        <v>1</v>
      </c>
      <c r="H89" s="83">
        <v>1</v>
      </c>
      <c r="I89" s="83">
        <v>1</v>
      </c>
      <c r="J89" s="83">
        <v>0</v>
      </c>
      <c r="K89" s="83">
        <v>1</v>
      </c>
    </row>
    <row r="90" spans="1:11" ht="15" customHeight="1" x14ac:dyDescent="0.2">
      <c r="A90" s="82" t="s">
        <v>112</v>
      </c>
      <c r="B90" s="83">
        <v>1</v>
      </c>
      <c r="C90" s="83"/>
      <c r="D90" s="83"/>
      <c r="E90" s="83">
        <f>D90+C90+B90</f>
        <v>1</v>
      </c>
      <c r="F90" s="83">
        <v>5</v>
      </c>
      <c r="G90" s="83">
        <v>1</v>
      </c>
      <c r="H90" s="83">
        <v>1</v>
      </c>
      <c r="I90" s="83">
        <v>1</v>
      </c>
      <c r="J90" s="83">
        <v>1</v>
      </c>
      <c r="K90" s="83"/>
    </row>
    <row r="91" spans="1:11" ht="15" customHeight="1" x14ac:dyDescent="0.2">
      <c r="A91" s="82" t="s">
        <v>59</v>
      </c>
      <c r="B91" s="83"/>
      <c r="C91" s="83">
        <v>1</v>
      </c>
      <c r="D91" s="83"/>
      <c r="E91" s="83">
        <f>D91+C91+B91</f>
        <v>1</v>
      </c>
      <c r="F91" s="83">
        <v>1</v>
      </c>
      <c r="G91" s="83">
        <v>1</v>
      </c>
      <c r="H91" s="83">
        <v>1</v>
      </c>
      <c r="I91" s="83">
        <v>1</v>
      </c>
      <c r="J91" s="83">
        <v>0</v>
      </c>
      <c r="K91" s="83">
        <v>1</v>
      </c>
    </row>
    <row r="92" spans="1:11" ht="15" customHeight="1" x14ac:dyDescent="0.2">
      <c r="A92" s="82" t="s">
        <v>82</v>
      </c>
      <c r="B92" s="83"/>
      <c r="C92" s="83">
        <v>1</v>
      </c>
      <c r="D92" s="83"/>
      <c r="E92" s="83">
        <f>D92+C92+B92</f>
        <v>1</v>
      </c>
      <c r="F92" s="83">
        <v>0</v>
      </c>
      <c r="G92" s="83">
        <v>0</v>
      </c>
      <c r="H92" s="83">
        <v>1</v>
      </c>
      <c r="I92" s="83">
        <v>1</v>
      </c>
      <c r="J92" s="83">
        <v>1</v>
      </c>
      <c r="K92" s="83"/>
    </row>
    <row r="93" spans="1:11" ht="15" customHeight="1" x14ac:dyDescent="0.2">
      <c r="A93" s="82" t="s">
        <v>114</v>
      </c>
      <c r="B93" s="83">
        <v>1</v>
      </c>
      <c r="C93" s="83"/>
      <c r="D93" s="83"/>
      <c r="E93" s="83">
        <f>D93+C93+B93</f>
        <v>1</v>
      </c>
      <c r="F93" s="83">
        <v>1</v>
      </c>
      <c r="G93" s="83">
        <v>1</v>
      </c>
      <c r="H93" s="83"/>
      <c r="I93" s="83"/>
      <c r="J93" s="83"/>
      <c r="K93" s="83"/>
    </row>
    <row r="94" spans="1:11" ht="15" customHeight="1" x14ac:dyDescent="0.2">
      <c r="A94" s="82" t="s">
        <v>116</v>
      </c>
      <c r="B94" s="83">
        <v>1</v>
      </c>
      <c r="C94" s="83"/>
      <c r="D94" s="83"/>
      <c r="E94" s="83">
        <f>D94+C94+B94</f>
        <v>1</v>
      </c>
      <c r="F94" s="83">
        <v>1</v>
      </c>
      <c r="G94" s="83">
        <v>1</v>
      </c>
      <c r="H94" s="83"/>
      <c r="I94" s="83"/>
      <c r="J94" s="83"/>
      <c r="K94" s="83"/>
    </row>
    <row r="95" spans="1:11" ht="15" customHeight="1" x14ac:dyDescent="0.2">
      <c r="A95" s="80"/>
      <c r="B95" s="81">
        <f>SUM(B5:B94)</f>
        <v>1144</v>
      </c>
      <c r="C95" s="81">
        <f>SUM(C5:C94)</f>
        <v>847</v>
      </c>
      <c r="D95" s="81">
        <f>SUM(D5:D94)</f>
        <v>559</v>
      </c>
      <c r="E95" s="81">
        <f>SUM(E5:E94)</f>
        <v>2550</v>
      </c>
      <c r="F95" s="81">
        <v>2492</v>
      </c>
      <c r="G95" s="81">
        <v>2464</v>
      </c>
      <c r="H95" s="81">
        <v>2598</v>
      </c>
      <c r="I95" s="81">
        <v>2555</v>
      </c>
      <c r="J95" s="81">
        <v>1841</v>
      </c>
      <c r="K95" s="81">
        <v>714</v>
      </c>
    </row>
  </sheetData>
  <sortState ref="A5:K107">
    <sortCondition descending="1" ref="E5:E107"/>
  </sortState>
  <mergeCells count="4">
    <mergeCell ref="A1:K2"/>
    <mergeCell ref="B3:C3"/>
    <mergeCell ref="K3:K4"/>
    <mergeCell ref="J3:J4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I22"/>
  <sheetViews>
    <sheetView showGridLines="0" showRowColHeaders="0" workbookViewId="0">
      <selection activeCell="F8" sqref="F8:G8"/>
    </sheetView>
  </sheetViews>
  <sheetFormatPr defaultRowHeight="15" x14ac:dyDescent="0.25"/>
  <cols>
    <col min="4" max="4" width="5.7109375" bestFit="1" customWidth="1"/>
    <col min="13" max="13" width="5.7109375" bestFit="1" customWidth="1"/>
  </cols>
  <sheetData>
    <row r="1" spans="2:9" ht="15.75" thickBot="1" x14ac:dyDescent="0.3"/>
    <row r="2" spans="2:9" ht="15" customHeight="1" x14ac:dyDescent="0.25">
      <c r="B2" s="41" t="s">
        <v>95</v>
      </c>
      <c r="C2" s="42"/>
      <c r="D2" s="42"/>
      <c r="E2" s="42"/>
      <c r="F2" s="42"/>
      <c r="G2" s="42"/>
      <c r="H2" s="42"/>
      <c r="I2" s="43"/>
    </row>
    <row r="3" spans="2:9" ht="15.75" thickBot="1" x14ac:dyDescent="0.3">
      <c r="B3" s="57"/>
      <c r="C3" s="45"/>
      <c r="D3" s="45"/>
      <c r="E3" s="45"/>
      <c r="F3" s="45"/>
      <c r="G3" s="45"/>
      <c r="H3" s="45"/>
      <c r="I3" s="46"/>
    </row>
    <row r="4" spans="2:9" x14ac:dyDescent="0.25">
      <c r="B4" s="49" t="s">
        <v>50</v>
      </c>
      <c r="C4" s="51"/>
      <c r="D4" s="51" t="s">
        <v>45</v>
      </c>
      <c r="E4" s="51"/>
      <c r="F4" s="51" t="s">
        <v>52</v>
      </c>
      <c r="G4" s="51"/>
      <c r="H4" s="51" t="s">
        <v>53</v>
      </c>
      <c r="I4" s="50"/>
    </row>
    <row r="5" spans="2:9" x14ac:dyDescent="0.25">
      <c r="B5" s="61" t="s">
        <v>51</v>
      </c>
      <c r="C5" s="74"/>
      <c r="D5" s="65">
        <v>216</v>
      </c>
      <c r="E5" s="65"/>
      <c r="F5" s="65">
        <v>196</v>
      </c>
      <c r="G5" s="65"/>
      <c r="H5" s="65">
        <v>20</v>
      </c>
      <c r="I5" s="77"/>
    </row>
    <row r="6" spans="2:9" x14ac:dyDescent="0.25">
      <c r="B6" s="61" t="s">
        <v>123</v>
      </c>
      <c r="C6" s="74"/>
      <c r="D6" s="65">
        <v>270</v>
      </c>
      <c r="E6" s="65"/>
      <c r="F6" s="65">
        <v>201</v>
      </c>
      <c r="G6" s="65"/>
      <c r="H6" s="65">
        <v>69</v>
      </c>
      <c r="I6" s="77"/>
    </row>
    <row r="7" spans="2:9" x14ac:dyDescent="0.25">
      <c r="B7" s="61" t="s">
        <v>67</v>
      </c>
      <c r="C7" s="74"/>
      <c r="D7" s="65">
        <v>73</v>
      </c>
      <c r="E7" s="65"/>
      <c r="F7" s="65">
        <v>26</v>
      </c>
      <c r="G7" s="65"/>
      <c r="H7" s="65">
        <v>47</v>
      </c>
      <c r="I7" s="77"/>
    </row>
    <row r="8" spans="2:9" ht="15.75" customHeight="1" thickBot="1" x14ac:dyDescent="0.3">
      <c r="B8" s="63" t="s">
        <v>1</v>
      </c>
      <c r="C8" s="75"/>
      <c r="D8" s="67">
        <f>+D5+D6+D7</f>
        <v>559</v>
      </c>
      <c r="E8" s="67"/>
      <c r="F8" s="67">
        <f>+F5+F6+F7</f>
        <v>423</v>
      </c>
      <c r="G8" s="67"/>
      <c r="H8" s="67">
        <f>+D8-F8</f>
        <v>136</v>
      </c>
      <c r="I8" s="76"/>
    </row>
    <row r="10" spans="2:9" ht="15.75" customHeight="1" x14ac:dyDescent="0.25"/>
    <row r="13" spans="2:9" ht="15" customHeight="1" x14ac:dyDescent="0.25"/>
    <row r="15" spans="2:9" ht="15" customHeight="1" x14ac:dyDescent="0.25"/>
    <row r="19" ht="15" customHeight="1" x14ac:dyDescent="0.25"/>
    <row r="20" ht="15.75" customHeight="1" x14ac:dyDescent="0.25"/>
    <row r="21" ht="15" customHeight="1" x14ac:dyDescent="0.25"/>
    <row r="22" ht="15.75" customHeight="1" x14ac:dyDescent="0.25"/>
  </sheetData>
  <mergeCells count="21">
    <mergeCell ref="H8:I8"/>
    <mergeCell ref="H4:I4"/>
    <mergeCell ref="H5:I5"/>
    <mergeCell ref="H6:I6"/>
    <mergeCell ref="H7:I7"/>
    <mergeCell ref="D7:E7"/>
    <mergeCell ref="B8:C8"/>
    <mergeCell ref="D8:E8"/>
    <mergeCell ref="F8:G8"/>
    <mergeCell ref="D5:E5"/>
    <mergeCell ref="B7:C7"/>
    <mergeCell ref="F7:G7"/>
    <mergeCell ref="B2:I3"/>
    <mergeCell ref="B6:C6"/>
    <mergeCell ref="D6:E6"/>
    <mergeCell ref="F6:G6"/>
    <mergeCell ref="F4:G4"/>
    <mergeCell ref="B5:C5"/>
    <mergeCell ref="D4:E4"/>
    <mergeCell ref="F5:G5"/>
    <mergeCell ref="B4:C4"/>
  </mergeCells>
  <phoneticPr fontId="0" type="noConversion"/>
  <pageMargins left="0.7" right="0.7" top="0.75" bottom="0.75" header="0.3" footer="0.3"/>
  <drawing r:id="rId1"/>
  <picture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1:H35"/>
  <sheetViews>
    <sheetView showGridLines="0" showRowColHeaders="0" tabSelected="1" workbookViewId="0">
      <selection activeCell="C30" sqref="C30"/>
    </sheetView>
  </sheetViews>
  <sheetFormatPr defaultRowHeight="15" x14ac:dyDescent="0.25"/>
  <cols>
    <col min="2" max="2" width="15" bestFit="1" customWidth="1"/>
    <col min="3" max="3" width="12" bestFit="1" customWidth="1"/>
    <col min="4" max="4" width="12.42578125" bestFit="1" customWidth="1"/>
    <col min="5" max="6" width="3.85546875" bestFit="1" customWidth="1"/>
    <col min="7" max="7" width="5.5703125" bestFit="1" customWidth="1"/>
  </cols>
  <sheetData>
    <row r="1" spans="2:7" ht="15.75" thickBot="1" x14ac:dyDescent="0.3"/>
    <row r="2" spans="2:7" ht="15" customHeight="1" x14ac:dyDescent="0.25">
      <c r="B2" s="41" t="s">
        <v>121</v>
      </c>
      <c r="C2" s="42"/>
      <c r="D2" s="42"/>
      <c r="E2" s="42"/>
      <c r="F2" s="42"/>
      <c r="G2" s="43"/>
    </row>
    <row r="3" spans="2:7" ht="15.75" thickBot="1" x14ac:dyDescent="0.3">
      <c r="B3" s="57"/>
      <c r="C3" s="45"/>
      <c r="D3" s="45"/>
      <c r="E3" s="45"/>
      <c r="F3" s="45"/>
      <c r="G3" s="46"/>
    </row>
    <row r="4" spans="2:7" x14ac:dyDescent="0.25">
      <c r="B4" s="5" t="s">
        <v>54</v>
      </c>
      <c r="C4" s="7" t="s">
        <v>55</v>
      </c>
      <c r="D4" s="8" t="s">
        <v>56</v>
      </c>
      <c r="E4" s="7" t="s">
        <v>3</v>
      </c>
      <c r="F4" s="7" t="s">
        <v>4</v>
      </c>
      <c r="G4" s="6" t="s">
        <v>45</v>
      </c>
    </row>
    <row r="5" spans="2:7" x14ac:dyDescent="0.25">
      <c r="B5" s="11">
        <v>1</v>
      </c>
      <c r="C5" s="12">
        <v>600</v>
      </c>
      <c r="D5" s="13">
        <f t="shared" ref="D5:D18" si="0">C5/$C$18</f>
        <v>0.52356020942408377</v>
      </c>
      <c r="E5" s="14">
        <v>412</v>
      </c>
      <c r="F5" s="14">
        <v>187</v>
      </c>
      <c r="G5" s="14">
        <v>1</v>
      </c>
    </row>
    <row r="6" spans="2:7" x14ac:dyDescent="0.25">
      <c r="B6" s="11">
        <v>2</v>
      </c>
      <c r="C6" s="12">
        <v>159</v>
      </c>
      <c r="D6" s="13">
        <f t="shared" si="0"/>
        <v>0.13874345549738221</v>
      </c>
      <c r="E6" s="14">
        <v>167</v>
      </c>
      <c r="F6" s="14">
        <v>119</v>
      </c>
      <c r="G6" s="14">
        <v>32</v>
      </c>
    </row>
    <row r="7" spans="2:7" x14ac:dyDescent="0.25">
      <c r="B7" s="11">
        <v>3</v>
      </c>
      <c r="C7" s="12">
        <v>145</v>
      </c>
      <c r="D7" s="13">
        <f t="shared" si="0"/>
        <v>0.12652705061082026</v>
      </c>
      <c r="E7" s="14">
        <v>177</v>
      </c>
      <c r="F7" s="14">
        <v>167</v>
      </c>
      <c r="G7" s="14">
        <v>91</v>
      </c>
    </row>
    <row r="8" spans="2:7" x14ac:dyDescent="0.25">
      <c r="B8" s="11">
        <v>4</v>
      </c>
      <c r="C8" s="12">
        <v>127</v>
      </c>
      <c r="D8" s="13">
        <f t="shared" si="0"/>
        <v>0.11082024432809773</v>
      </c>
      <c r="E8" s="14">
        <v>156</v>
      </c>
      <c r="F8" s="14">
        <v>156</v>
      </c>
      <c r="G8" s="14">
        <v>196</v>
      </c>
    </row>
    <row r="9" spans="2:7" x14ac:dyDescent="0.25">
      <c r="B9" s="11">
        <v>5</v>
      </c>
      <c r="C9" s="12">
        <v>69</v>
      </c>
      <c r="D9" s="13">
        <f t="shared" si="0"/>
        <v>6.0209424083769635E-2</v>
      </c>
      <c r="E9" s="14">
        <v>99</v>
      </c>
      <c r="F9" s="14">
        <v>100</v>
      </c>
      <c r="G9" s="14">
        <v>146</v>
      </c>
    </row>
    <row r="10" spans="2:7" x14ac:dyDescent="0.25">
      <c r="B10" s="11">
        <v>6</v>
      </c>
      <c r="C10" s="12">
        <v>30</v>
      </c>
      <c r="D10" s="13">
        <f t="shared" si="0"/>
        <v>2.6178010471204188E-2</v>
      </c>
      <c r="E10" s="14">
        <v>52</v>
      </c>
      <c r="F10" s="14">
        <v>61</v>
      </c>
      <c r="G10" s="14">
        <v>67</v>
      </c>
    </row>
    <row r="11" spans="2:7" x14ac:dyDescent="0.25">
      <c r="B11" s="11">
        <v>7</v>
      </c>
      <c r="C11" s="12">
        <v>6</v>
      </c>
      <c r="D11" s="13">
        <f t="shared" si="0"/>
        <v>5.235602094240838E-3</v>
      </c>
      <c r="E11" s="14">
        <v>11</v>
      </c>
      <c r="F11" s="14">
        <v>16</v>
      </c>
      <c r="G11" s="14">
        <v>15</v>
      </c>
    </row>
    <row r="12" spans="2:7" x14ac:dyDescent="0.25">
      <c r="B12" s="11">
        <v>8</v>
      </c>
      <c r="C12" s="12">
        <v>5</v>
      </c>
      <c r="D12" s="13">
        <f t="shared" si="0"/>
        <v>4.3630017452006981E-3</v>
      </c>
      <c r="E12" s="14">
        <v>17</v>
      </c>
      <c r="F12" s="14">
        <v>14</v>
      </c>
      <c r="G12" s="14">
        <v>9</v>
      </c>
    </row>
    <row r="13" spans="2:7" s="33" customFormat="1" x14ac:dyDescent="0.25">
      <c r="B13" s="29">
        <v>9</v>
      </c>
      <c r="C13" s="12">
        <v>1</v>
      </c>
      <c r="D13" s="13">
        <f t="shared" si="0"/>
        <v>8.7260034904013963E-4</v>
      </c>
      <c r="E13" s="14">
        <v>2</v>
      </c>
      <c r="F13" s="14">
        <v>5</v>
      </c>
      <c r="G13" s="14">
        <v>2</v>
      </c>
    </row>
    <row r="14" spans="2:7" s="33" customFormat="1" x14ac:dyDescent="0.25">
      <c r="B14" s="29" t="s">
        <v>136</v>
      </c>
      <c r="C14" s="12">
        <v>1</v>
      </c>
      <c r="D14" s="13">
        <f t="shared" si="0"/>
        <v>8.7260034904013963E-4</v>
      </c>
      <c r="E14" s="14">
        <v>16</v>
      </c>
      <c r="F14" s="14"/>
      <c r="G14" s="14"/>
    </row>
    <row r="15" spans="2:7" s="33" customFormat="1" x14ac:dyDescent="0.25">
      <c r="B15" s="29" t="s">
        <v>132</v>
      </c>
      <c r="C15" s="12">
        <v>1</v>
      </c>
      <c r="D15" s="13">
        <f t="shared" si="0"/>
        <v>8.7260034904013963E-4</v>
      </c>
      <c r="E15" s="14">
        <v>17</v>
      </c>
      <c r="F15" s="14"/>
      <c r="G15" s="14"/>
    </row>
    <row r="16" spans="2:7" s="30" customFormat="1" x14ac:dyDescent="0.25">
      <c r="B16" s="29" t="s">
        <v>135</v>
      </c>
      <c r="C16" s="12">
        <v>1</v>
      </c>
      <c r="D16" s="13">
        <f t="shared" si="0"/>
        <v>8.7260034904013963E-4</v>
      </c>
      <c r="E16" s="14">
        <v>18</v>
      </c>
      <c r="F16" s="14"/>
      <c r="G16" s="14"/>
    </row>
    <row r="17" spans="2:8" s="30" customFormat="1" x14ac:dyDescent="0.25">
      <c r="B17" s="29" t="s">
        <v>133</v>
      </c>
      <c r="C17" s="12">
        <v>1</v>
      </c>
      <c r="D17" s="13">
        <f t="shared" si="0"/>
        <v>8.7260034904013963E-4</v>
      </c>
      <c r="E17" s="14"/>
      <c r="F17" s="14">
        <v>22</v>
      </c>
      <c r="G17" s="14"/>
    </row>
    <row r="18" spans="2:8" s="19" customFormat="1" x14ac:dyDescent="0.25">
      <c r="B18" s="20" t="s">
        <v>76</v>
      </c>
      <c r="C18" s="21">
        <f>SUM(C5:C17)</f>
        <v>1146</v>
      </c>
      <c r="D18" s="16">
        <f t="shared" si="0"/>
        <v>1</v>
      </c>
      <c r="E18" s="22">
        <f>SUM(E5:E17)</f>
        <v>1144</v>
      </c>
      <c r="F18" s="22">
        <f>SUM(F5:F17)</f>
        <v>847</v>
      </c>
      <c r="G18" s="22">
        <f>SUM(G5:G13)</f>
        <v>559</v>
      </c>
      <c r="H18" s="36"/>
    </row>
    <row r="19" spans="2:8" s="19" customFormat="1" x14ac:dyDescent="0.25">
      <c r="B19"/>
      <c r="C19"/>
      <c r="D19"/>
      <c r="E19"/>
      <c r="F19"/>
      <c r="G19"/>
    </row>
    <row r="20" spans="2:8" s="19" customFormat="1" ht="15.75" thickBot="1" x14ac:dyDescent="0.3">
      <c r="B20"/>
      <c r="C20"/>
      <c r="D20"/>
      <c r="E20"/>
      <c r="F20"/>
      <c r="G20"/>
      <c r="H20" s="36"/>
    </row>
    <row r="21" spans="2:8" ht="15.75" thickBot="1" x14ac:dyDescent="0.3">
      <c r="B21" s="78" t="s">
        <v>130</v>
      </c>
      <c r="C21" s="79"/>
      <c r="H21" s="36"/>
    </row>
    <row r="22" spans="2:8" ht="15.75" thickBot="1" x14ac:dyDescent="0.3">
      <c r="H22" s="36"/>
    </row>
    <row r="23" spans="2:8" ht="15.75" thickBot="1" x14ac:dyDescent="0.3">
      <c r="B23" s="78" t="s">
        <v>131</v>
      </c>
      <c r="C23" s="79"/>
      <c r="H23" s="36"/>
    </row>
    <row r="24" spans="2:8" x14ac:dyDescent="0.25">
      <c r="H24" s="36"/>
    </row>
    <row r="25" spans="2:8" x14ac:dyDescent="0.25">
      <c r="H25" s="36"/>
    </row>
    <row r="26" spans="2:8" x14ac:dyDescent="0.25">
      <c r="H26" s="36"/>
    </row>
    <row r="27" spans="2:8" x14ac:dyDescent="0.25">
      <c r="H27" s="36"/>
    </row>
    <row r="28" spans="2:8" x14ac:dyDescent="0.25">
      <c r="H28" s="36"/>
    </row>
    <row r="29" spans="2:8" x14ac:dyDescent="0.25">
      <c r="H29" s="36"/>
    </row>
    <row r="30" spans="2:8" x14ac:dyDescent="0.25">
      <c r="H30" s="36"/>
    </row>
    <row r="31" spans="2:8" x14ac:dyDescent="0.25">
      <c r="H31" s="36"/>
    </row>
    <row r="32" spans="2:8" x14ac:dyDescent="0.25">
      <c r="H32" s="36"/>
    </row>
    <row r="33" spans="8:8" x14ac:dyDescent="0.25">
      <c r="H33" s="36"/>
    </row>
    <row r="34" spans="8:8" x14ac:dyDescent="0.25">
      <c r="H34" s="36"/>
    </row>
    <row r="35" spans="8:8" x14ac:dyDescent="0.25">
      <c r="H35" s="36"/>
    </row>
  </sheetData>
  <mergeCells count="3">
    <mergeCell ref="B2:G3"/>
    <mergeCell ref="B21:C21"/>
    <mergeCell ref="B23:C23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Residenti </vt:lpstr>
      <vt:lpstr>Classi di età</vt:lpstr>
      <vt:lpstr>Nazionalità  </vt:lpstr>
      <vt:lpstr>Minori</vt:lpstr>
      <vt:lpstr>Famiglie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2018-11-20T08:47:01Z</dcterms:modified>
</cp:coreProperties>
</file>